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X:\컴활2급\컴활2급 찐예제\"/>
    </mc:Choice>
  </mc:AlternateContent>
  <xr:revisionPtr revIDLastSave="0" documentId="13_ncr:1_{EFECAE11-760C-42D3-828D-FCF529999708}" xr6:coauthVersionLast="47" xr6:coauthVersionMax="47" xr10:uidLastSave="{00000000-0000-0000-0000-000000000000}"/>
  <bookViews>
    <workbookView xWindow="15150" yWindow="1215" windowWidth="18450" windowHeight="16335" xr2:uid="{00000000-000D-0000-FFFF-FFFF00000000}"/>
  </bookViews>
  <sheets>
    <sheet name="수학삼각 함수-2(완성)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6" i="4" l="1"/>
  <c r="J15" i="4"/>
  <c r="J16" i="4"/>
  <c r="J17" i="4"/>
  <c r="J18" i="4"/>
  <c r="J19" i="4"/>
  <c r="J20" i="4"/>
  <c r="J21" i="4"/>
  <c r="J22" i="4"/>
  <c r="J14" i="4"/>
  <c r="E23" i="4"/>
  <c r="J4" i="4"/>
  <c r="J5" i="4"/>
  <c r="J6" i="4"/>
  <c r="J7" i="4"/>
  <c r="J8" i="4"/>
  <c r="J9" i="4"/>
  <c r="J3" i="4"/>
  <c r="D10" i="4"/>
  <c r="E35" i="4"/>
  <c r="E34" i="4"/>
  <c r="E33" i="4"/>
  <c r="E32" i="4"/>
  <c r="E31" i="4"/>
  <c r="E30" i="4"/>
  <c r="E29" i="4"/>
  <c r="E28" i="4"/>
  <c r="E27" i="4"/>
</calcChain>
</file>

<file path=xl/sharedStrings.xml><?xml version="1.0" encoding="utf-8"?>
<sst xmlns="http://schemas.openxmlformats.org/spreadsheetml/2006/main" count="105" uniqueCount="83">
  <si>
    <t>김민수</t>
    <phoneticPr fontId="2" type="noConversion"/>
  </si>
  <si>
    <t>기본급</t>
  </si>
  <si>
    <t>[표1] 뮤지컬 예매 현황</t>
    <phoneticPr fontId="2" type="noConversion"/>
  </si>
  <si>
    <t>[표2] 과일 보유현황</t>
    <phoneticPr fontId="2" type="noConversion"/>
  </si>
  <si>
    <t>뮤지컬명</t>
    <phoneticPr fontId="2" type="noConversion"/>
  </si>
  <si>
    <t>시간</t>
    <phoneticPr fontId="2" type="noConversion"/>
  </si>
  <si>
    <t>관람등급</t>
    <phoneticPr fontId="2" type="noConversion"/>
  </si>
  <si>
    <t>예매량</t>
    <phoneticPr fontId="2" type="noConversion"/>
  </si>
  <si>
    <t>과일명</t>
    <phoneticPr fontId="2" type="noConversion"/>
  </si>
  <si>
    <t>총개수</t>
    <phoneticPr fontId="2" type="noConversion"/>
  </si>
  <si>
    <t>상자당개수</t>
    <phoneticPr fontId="2" type="noConversion"/>
  </si>
  <si>
    <t>상자(나머지)</t>
    <phoneticPr fontId="2" type="noConversion"/>
  </si>
  <si>
    <t>오페라의 유령</t>
    <phoneticPr fontId="2" type="noConversion"/>
  </si>
  <si>
    <t>8세이상</t>
    <phoneticPr fontId="2" type="noConversion"/>
  </si>
  <si>
    <t>망고</t>
    <phoneticPr fontId="2" type="noConversion"/>
  </si>
  <si>
    <t>모차르트</t>
    <phoneticPr fontId="2" type="noConversion"/>
  </si>
  <si>
    <t>사과</t>
    <phoneticPr fontId="2" type="noConversion"/>
  </si>
  <si>
    <t>렌트</t>
    <phoneticPr fontId="2" type="noConversion"/>
  </si>
  <si>
    <t>14세이상</t>
    <phoneticPr fontId="2" type="noConversion"/>
  </si>
  <si>
    <t>수박</t>
    <phoneticPr fontId="2" type="noConversion"/>
  </si>
  <si>
    <t>베어 더 뮤지컬</t>
    <phoneticPr fontId="2" type="noConversion"/>
  </si>
  <si>
    <t>15세이상</t>
    <phoneticPr fontId="2" type="noConversion"/>
  </si>
  <si>
    <t>귤</t>
    <phoneticPr fontId="2" type="noConversion"/>
  </si>
  <si>
    <t>더 모먼트</t>
    <phoneticPr fontId="2" type="noConversion"/>
  </si>
  <si>
    <t>13세이상</t>
    <phoneticPr fontId="2" type="noConversion"/>
  </si>
  <si>
    <t>키위</t>
    <phoneticPr fontId="2" type="noConversion"/>
  </si>
  <si>
    <t>백범</t>
    <phoneticPr fontId="2" type="noConversion"/>
  </si>
  <si>
    <t>체리</t>
    <phoneticPr fontId="2" type="noConversion"/>
  </si>
  <si>
    <t>브로드웨이42번가</t>
    <phoneticPr fontId="2" type="noConversion"/>
  </si>
  <si>
    <t>오렌지</t>
    <phoneticPr fontId="2" type="noConversion"/>
  </si>
  <si>
    <t>160분 이상-8세이상 예매량 합계</t>
    <phoneticPr fontId="2" type="noConversion"/>
  </si>
  <si>
    <t>[표4] 성과금 지급</t>
    <phoneticPr fontId="2" type="noConversion"/>
  </si>
  <si>
    <t>사원명</t>
  </si>
  <si>
    <t>호봉</t>
  </si>
  <si>
    <t>성과금</t>
  </si>
  <si>
    <t>김성수</t>
    <phoneticPr fontId="2" type="noConversion"/>
  </si>
  <si>
    <t>이하랑</t>
    <phoneticPr fontId="2" type="noConversion"/>
  </si>
  <si>
    <t>김지헌</t>
    <phoneticPr fontId="2" type="noConversion"/>
  </si>
  <si>
    <t>이상운</t>
    <phoneticPr fontId="2" type="noConversion"/>
  </si>
  <si>
    <t>박다현</t>
    <phoneticPr fontId="2" type="noConversion"/>
  </si>
  <si>
    <t>송은빈</t>
    <phoneticPr fontId="2" type="noConversion"/>
  </si>
  <si>
    <t>유효승</t>
    <phoneticPr fontId="2" type="noConversion"/>
  </si>
  <si>
    <t>박재민</t>
    <phoneticPr fontId="2" type="noConversion"/>
  </si>
  <si>
    <t>고객명</t>
    <phoneticPr fontId="2" type="noConversion"/>
  </si>
  <si>
    <t>성별</t>
    <phoneticPr fontId="2" type="noConversion"/>
  </si>
  <si>
    <t>등급</t>
    <phoneticPr fontId="2" type="noConversion"/>
  </si>
  <si>
    <t>구입수량</t>
    <phoneticPr fontId="2" type="noConversion"/>
  </si>
  <si>
    <t>구입총액</t>
    <phoneticPr fontId="2" type="noConversion"/>
  </si>
  <si>
    <t>허영욱</t>
    <phoneticPr fontId="2" type="noConversion"/>
  </si>
  <si>
    <t>남</t>
    <phoneticPr fontId="2" type="noConversion"/>
  </si>
  <si>
    <t>골드</t>
    <phoneticPr fontId="2" type="noConversion"/>
  </si>
  <si>
    <t>최주원</t>
    <phoneticPr fontId="2" type="noConversion"/>
  </si>
  <si>
    <t>여</t>
    <phoneticPr fontId="2" type="noConversion"/>
  </si>
  <si>
    <t>일반</t>
    <phoneticPr fontId="2" type="noConversion"/>
  </si>
  <si>
    <t>이수학</t>
    <phoneticPr fontId="2" type="noConversion"/>
  </si>
  <si>
    <t>안혜경</t>
    <phoneticPr fontId="2" type="noConversion"/>
  </si>
  <si>
    <t>김신성</t>
    <phoneticPr fontId="2" type="noConversion"/>
  </si>
  <si>
    <t>VIP</t>
    <phoneticPr fontId="2" type="noConversion"/>
  </si>
  <si>
    <t>양의정</t>
    <phoneticPr fontId="2" type="noConversion"/>
  </si>
  <si>
    <t>김태희</t>
    <phoneticPr fontId="2" type="noConversion"/>
  </si>
  <si>
    <t>선기섭</t>
    <phoneticPr fontId="2" type="noConversion"/>
  </si>
  <si>
    <t>정신영</t>
    <phoneticPr fontId="2" type="noConversion"/>
  </si>
  <si>
    <t>구입빈도 높은 고객의 구입총액 합계</t>
    <phoneticPr fontId="2" type="noConversion"/>
  </si>
  <si>
    <t>구분</t>
    <phoneticPr fontId="2" type="noConversion"/>
  </si>
  <si>
    <t>제품명</t>
    <phoneticPr fontId="2" type="noConversion"/>
  </si>
  <si>
    <t>판매가</t>
    <phoneticPr fontId="2" type="noConversion"/>
  </si>
  <si>
    <t>판매량</t>
    <phoneticPr fontId="2" type="noConversion"/>
  </si>
  <si>
    <t>판매총액</t>
    <phoneticPr fontId="2" type="noConversion"/>
  </si>
  <si>
    <t>미술</t>
    <phoneticPr fontId="2" type="noConversion"/>
  </si>
  <si>
    <t>붓</t>
    <phoneticPr fontId="2" type="noConversion"/>
  </si>
  <si>
    <t>음악</t>
    <phoneticPr fontId="2" type="noConversion"/>
  </si>
  <si>
    <t>멜로디언</t>
    <phoneticPr fontId="2" type="noConversion"/>
  </si>
  <si>
    <t>체육</t>
    <phoneticPr fontId="2" type="noConversion"/>
  </si>
  <si>
    <t>훌라후프</t>
    <phoneticPr fontId="2" type="noConversion"/>
  </si>
  <si>
    <t>탬버린</t>
    <phoneticPr fontId="2" type="noConversion"/>
  </si>
  <si>
    <t>파스텔</t>
    <phoneticPr fontId="2" type="noConversion"/>
  </si>
  <si>
    <t>축구공</t>
    <phoneticPr fontId="2" type="noConversion"/>
  </si>
  <si>
    <t>리코더</t>
    <phoneticPr fontId="2" type="noConversion"/>
  </si>
  <si>
    <t>줄넘기</t>
    <phoneticPr fontId="2" type="noConversion"/>
  </si>
  <si>
    <t>물감</t>
    <phoneticPr fontId="2" type="noConversion"/>
  </si>
  <si>
    <t>음악용품 판매총액 합계</t>
    <phoneticPr fontId="2" type="noConversion"/>
  </si>
  <si>
    <t>[표3] 고객별 구입 현황</t>
    <phoneticPr fontId="2" type="noConversion"/>
  </si>
  <si>
    <t>[표2] 제품 판매 현황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</si>
</sst>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76" formatCode="#,##0_ "/>
    <numFmt numFmtId="177" formatCode="General&quot;분&quot;"/>
  </numFmts>
  <fonts count="7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name val="돋움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6" fillId="0" borderId="0"/>
    <xf numFmtId="0" fontId="6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4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1" fontId="0" fillId="0" borderId="1" xfId="1" applyFont="1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0" fontId="0" fillId="0" borderId="1" xfId="1" applyNumberFormat="1" applyFont="1" applyFill="1" applyBorder="1" applyAlignment="1">
      <alignment horizontal="center" vertical="center"/>
    </xf>
    <xf numFmtId="41" fontId="0" fillId="0" borderId="1" xfId="1" applyFont="1" applyFill="1" applyBorder="1" applyAlignment="1">
      <alignment horizontal="right" vertical="center"/>
    </xf>
    <xf numFmtId="176" fontId="0" fillId="0" borderId="1" xfId="0" applyNumberFormat="1" applyBorder="1">
      <alignment vertical="center"/>
    </xf>
    <xf numFmtId="3" fontId="3" fillId="0" borderId="1" xfId="0" applyNumberFormat="1" applyFont="1" applyBorder="1">
      <alignment vertical="center"/>
    </xf>
    <xf numFmtId="41" fontId="5" fillId="0" borderId="1" xfId="6" applyFont="1" applyBorder="1">
      <alignment vertical="center"/>
    </xf>
    <xf numFmtId="0" fontId="5" fillId="0" borderId="0" xfId="0" applyFont="1">
      <alignment vertical="center"/>
    </xf>
    <xf numFmtId="41" fontId="5" fillId="0" borderId="1" xfId="1" applyFont="1" applyFill="1" applyBorder="1" applyAlignment="1">
      <alignment vertical="center"/>
    </xf>
    <xf numFmtId="41" fontId="5" fillId="0" borderId="1" xfId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</cellXfs>
  <cellStyles count="7">
    <cellStyle name="쉼표 [0]" xfId="1" builtinId="6"/>
    <cellStyle name="쉼표 [0] 2 2" xfId="2" xr:uid="{00000000-0005-0000-0000-000001000000}"/>
    <cellStyle name="쉼표 [0] 3" xfId="5" xr:uid="{00000000-0005-0000-0000-000002000000}"/>
    <cellStyle name="쉼표 [0] 3 2" xfId="6" xr:uid="{00000000-0005-0000-0000-000003000000}"/>
    <cellStyle name="표준" xfId="0" builtinId="0"/>
    <cellStyle name="표준 2" xfId="3" xr:uid="{00000000-0005-0000-0000-000005000000}"/>
    <cellStyle name="표준 3" xfId="4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36"/>
  <sheetViews>
    <sheetView tabSelected="1" workbookViewId="0"/>
  </sheetViews>
  <sheetFormatPr defaultRowHeight="16.899999999999999"/>
  <cols>
    <col min="1" max="1" width="20.75" bestFit="1" customWidth="1"/>
    <col min="2" max="2" width="10.875" bestFit="1" customWidth="1"/>
    <col min="3" max="4" width="11.75" bestFit="1" customWidth="1"/>
    <col min="5" max="5" width="14.9375" customWidth="1"/>
    <col min="8" max="8" width="10.75" bestFit="1" customWidth="1"/>
    <col min="9" max="9" width="11.75" bestFit="1" customWidth="1"/>
    <col min="10" max="10" width="10.75" bestFit="1" customWidth="1"/>
    <col min="11" max="11" width="10.375" bestFit="1" customWidth="1"/>
    <col min="12" max="12" width="11.5" bestFit="1" customWidth="1"/>
  </cols>
  <sheetData>
    <row r="1" spans="1:10">
      <c r="A1" s="2" t="s">
        <v>2</v>
      </c>
      <c r="B1" s="2"/>
      <c r="G1" s="2" t="s">
        <v>3</v>
      </c>
      <c r="H1" s="2"/>
    </row>
    <row r="2" spans="1:10">
      <c r="A2" s="1" t="s">
        <v>4</v>
      </c>
      <c r="B2" s="1" t="s">
        <v>5</v>
      </c>
      <c r="C2" s="1" t="s">
        <v>6</v>
      </c>
      <c r="D2" s="1" t="s">
        <v>7</v>
      </c>
      <c r="G2" s="1" t="s">
        <v>8</v>
      </c>
      <c r="H2" s="1" t="s">
        <v>9</v>
      </c>
      <c r="I2" s="1" t="s">
        <v>10</v>
      </c>
      <c r="J2" s="3" t="s">
        <v>11</v>
      </c>
    </row>
    <row r="3" spans="1:10">
      <c r="A3" s="1" t="s">
        <v>12</v>
      </c>
      <c r="B3" s="6">
        <v>150</v>
      </c>
      <c r="C3" s="1" t="s">
        <v>13</v>
      </c>
      <c r="D3" s="5">
        <v>6800</v>
      </c>
      <c r="G3" s="1" t="s">
        <v>14</v>
      </c>
      <c r="H3" s="1">
        <v>650</v>
      </c>
      <c r="I3" s="7">
        <v>20</v>
      </c>
      <c r="J3" s="8" t="str">
        <f>INT(H3/I3)&amp;"("&amp;MOD(H3,I3)&amp;")"</f>
        <v>32(10)</v>
      </c>
    </row>
    <row r="4" spans="1:10">
      <c r="A4" s="1" t="s">
        <v>15</v>
      </c>
      <c r="B4" s="6">
        <v>175</v>
      </c>
      <c r="C4" s="1" t="s">
        <v>13</v>
      </c>
      <c r="D4" s="5">
        <v>4500</v>
      </c>
      <c r="G4" s="1" t="s">
        <v>16</v>
      </c>
      <c r="H4" s="1">
        <v>530</v>
      </c>
      <c r="I4" s="7">
        <v>30</v>
      </c>
      <c r="J4" s="8" t="str">
        <f t="shared" ref="J4:J9" si="0">INT(H4/I4)&amp;"("&amp;MOD(H4,I4)&amp;")"</f>
        <v>17(20)</v>
      </c>
    </row>
    <row r="5" spans="1:10">
      <c r="A5" s="1" t="s">
        <v>17</v>
      </c>
      <c r="B5" s="6">
        <v>160</v>
      </c>
      <c r="C5" s="1" t="s">
        <v>18</v>
      </c>
      <c r="D5" s="5">
        <v>3850</v>
      </c>
      <c r="G5" s="1" t="s">
        <v>19</v>
      </c>
      <c r="H5" s="1">
        <v>150</v>
      </c>
      <c r="I5" s="7">
        <v>5</v>
      </c>
      <c r="J5" s="8" t="str">
        <f t="shared" si="0"/>
        <v>30(0)</v>
      </c>
    </row>
    <row r="6" spans="1:10">
      <c r="A6" s="1" t="s">
        <v>20</v>
      </c>
      <c r="B6" s="6">
        <v>165</v>
      </c>
      <c r="C6" s="1" t="s">
        <v>21</v>
      </c>
      <c r="D6" s="5">
        <v>2500</v>
      </c>
      <c r="G6" s="1" t="s">
        <v>22</v>
      </c>
      <c r="H6" s="1">
        <v>865</v>
      </c>
      <c r="I6" s="7">
        <v>40</v>
      </c>
      <c r="J6" s="8" t="str">
        <f t="shared" si="0"/>
        <v>21(25)</v>
      </c>
    </row>
    <row r="7" spans="1:10">
      <c r="A7" s="1" t="s">
        <v>23</v>
      </c>
      <c r="B7" s="6">
        <v>100</v>
      </c>
      <c r="C7" s="1" t="s">
        <v>24</v>
      </c>
      <c r="D7" s="5">
        <v>5500</v>
      </c>
      <c r="G7" s="1" t="s">
        <v>25</v>
      </c>
      <c r="H7" s="1">
        <v>488</v>
      </c>
      <c r="I7" s="7">
        <v>25</v>
      </c>
      <c r="J7" s="8" t="str">
        <f t="shared" si="0"/>
        <v>19(13)</v>
      </c>
    </row>
    <row r="8" spans="1:10">
      <c r="A8" s="1" t="s">
        <v>26</v>
      </c>
      <c r="B8" s="6">
        <v>150</v>
      </c>
      <c r="C8" s="1" t="s">
        <v>13</v>
      </c>
      <c r="D8" s="5">
        <v>3300</v>
      </c>
      <c r="G8" s="1" t="s">
        <v>27</v>
      </c>
      <c r="H8" s="1">
        <v>1659</v>
      </c>
      <c r="I8" s="7">
        <v>150</v>
      </c>
      <c r="J8" s="8" t="str">
        <f t="shared" si="0"/>
        <v>11(9)</v>
      </c>
    </row>
    <row r="9" spans="1:10">
      <c r="A9" s="1" t="s">
        <v>28</v>
      </c>
      <c r="B9" s="6">
        <v>160</v>
      </c>
      <c r="C9" s="1" t="s">
        <v>13</v>
      </c>
      <c r="D9" s="5">
        <v>6500</v>
      </c>
      <c r="G9" s="1" t="s">
        <v>29</v>
      </c>
      <c r="H9" s="1">
        <v>745</v>
      </c>
      <c r="I9" s="7">
        <v>35</v>
      </c>
      <c r="J9" s="8" t="str">
        <f t="shared" si="0"/>
        <v>21(10)</v>
      </c>
    </row>
    <row r="10" spans="1:10">
      <c r="A10" s="15" t="s">
        <v>30</v>
      </c>
      <c r="B10" s="16"/>
      <c r="C10" s="17"/>
      <c r="D10" s="9">
        <f>SUMIFS(D3:D9,B3:B9,"&gt;=160",C3:C9,"8세이상")</f>
        <v>11000</v>
      </c>
    </row>
    <row r="12" spans="1:10">
      <c r="A12" s="2" t="s">
        <v>81</v>
      </c>
      <c r="B12" s="2"/>
      <c r="C12" s="12"/>
      <c r="D12" s="12"/>
      <c r="E12" s="12"/>
      <c r="G12" s="2" t="s">
        <v>31</v>
      </c>
      <c r="H12" s="2"/>
    </row>
    <row r="13" spans="1:10">
      <c r="A13" s="4" t="s">
        <v>43</v>
      </c>
      <c r="B13" s="4" t="s">
        <v>44</v>
      </c>
      <c r="C13" s="4" t="s">
        <v>45</v>
      </c>
      <c r="D13" s="4" t="s">
        <v>46</v>
      </c>
      <c r="E13" s="4" t="s">
        <v>47</v>
      </c>
      <c r="G13" s="4" t="s">
        <v>32</v>
      </c>
      <c r="H13" s="4" t="s">
        <v>33</v>
      </c>
      <c r="I13" s="4" t="s">
        <v>1</v>
      </c>
      <c r="J13" s="3" t="s">
        <v>34</v>
      </c>
    </row>
    <row r="14" spans="1:10">
      <c r="A14" s="4" t="s">
        <v>48</v>
      </c>
      <c r="B14" s="4" t="s">
        <v>49</v>
      </c>
      <c r="C14" s="4" t="s">
        <v>50</v>
      </c>
      <c r="D14" s="13">
        <v>4</v>
      </c>
      <c r="E14" s="13">
        <v>1208000</v>
      </c>
      <c r="G14" s="4" t="s">
        <v>35</v>
      </c>
      <c r="H14" s="4">
        <v>1</v>
      </c>
      <c r="I14" s="10">
        <v>2538900</v>
      </c>
      <c r="J14" s="11">
        <f>TRUNC(SQRT(H14)*I14,0)</f>
        <v>2538900</v>
      </c>
    </row>
    <row r="15" spans="1:10">
      <c r="A15" s="4" t="s">
        <v>51</v>
      </c>
      <c r="B15" s="4" t="s">
        <v>52</v>
      </c>
      <c r="C15" s="4" t="s">
        <v>53</v>
      </c>
      <c r="D15" s="13">
        <v>9</v>
      </c>
      <c r="E15" s="13">
        <v>2214000</v>
      </c>
      <c r="G15" s="4" t="s">
        <v>36</v>
      </c>
      <c r="H15" s="4">
        <v>3</v>
      </c>
      <c r="I15" s="10">
        <v>2748100</v>
      </c>
      <c r="J15" s="11">
        <f t="shared" ref="J15:J22" si="1">TRUNC(SQRT(H15)*I15,0)</f>
        <v>4759848</v>
      </c>
    </row>
    <row r="16" spans="1:10">
      <c r="A16" s="4" t="s">
        <v>54</v>
      </c>
      <c r="B16" s="4" t="s">
        <v>49</v>
      </c>
      <c r="C16" s="4" t="s">
        <v>50</v>
      </c>
      <c r="D16" s="13">
        <v>5</v>
      </c>
      <c r="E16" s="13">
        <v>1425000</v>
      </c>
      <c r="G16" s="4" t="s">
        <v>37</v>
      </c>
      <c r="H16" s="4">
        <v>7</v>
      </c>
      <c r="I16" s="10">
        <v>3205900</v>
      </c>
      <c r="J16" s="11">
        <f t="shared" si="1"/>
        <v>8482014</v>
      </c>
    </row>
    <row r="17" spans="1:10">
      <c r="A17" s="4" t="s">
        <v>55</v>
      </c>
      <c r="B17" s="4" t="s">
        <v>52</v>
      </c>
      <c r="C17" s="4" t="s">
        <v>50</v>
      </c>
      <c r="D17" s="13">
        <v>1</v>
      </c>
      <c r="E17" s="13">
        <v>265000</v>
      </c>
      <c r="G17" s="4" t="s">
        <v>38</v>
      </c>
      <c r="H17" s="4">
        <v>5</v>
      </c>
      <c r="I17" s="10">
        <v>2972300</v>
      </c>
      <c r="J17" s="11">
        <f t="shared" si="1"/>
        <v>6646264</v>
      </c>
    </row>
    <row r="18" spans="1:10">
      <c r="A18" s="4" t="s">
        <v>56</v>
      </c>
      <c r="B18" s="4" t="s">
        <v>49</v>
      </c>
      <c r="C18" s="4" t="s">
        <v>57</v>
      </c>
      <c r="D18" s="13">
        <v>4</v>
      </c>
      <c r="E18" s="13">
        <v>1168000</v>
      </c>
      <c r="G18" s="4" t="s">
        <v>39</v>
      </c>
      <c r="H18" s="4">
        <v>4</v>
      </c>
      <c r="I18" s="10">
        <v>2858800</v>
      </c>
      <c r="J18" s="11">
        <f t="shared" si="1"/>
        <v>5717600</v>
      </c>
    </row>
    <row r="19" spans="1:10">
      <c r="A19" s="4" t="s">
        <v>58</v>
      </c>
      <c r="B19" s="4" t="s">
        <v>52</v>
      </c>
      <c r="C19" s="4" t="s">
        <v>53</v>
      </c>
      <c r="D19" s="13">
        <v>5</v>
      </c>
      <c r="E19" s="13">
        <v>1500000</v>
      </c>
      <c r="G19" s="4" t="s">
        <v>40</v>
      </c>
      <c r="H19" s="4">
        <v>5</v>
      </c>
      <c r="I19" s="10">
        <v>2972300</v>
      </c>
      <c r="J19" s="11">
        <f t="shared" si="1"/>
        <v>6646264</v>
      </c>
    </row>
    <row r="20" spans="1:10">
      <c r="A20" s="4" t="s">
        <v>59</v>
      </c>
      <c r="B20" s="4" t="s">
        <v>52</v>
      </c>
      <c r="C20" s="4" t="s">
        <v>53</v>
      </c>
      <c r="D20" s="13">
        <v>9</v>
      </c>
      <c r="E20" s="13">
        <v>2493000</v>
      </c>
      <c r="G20" s="4" t="s">
        <v>41</v>
      </c>
      <c r="H20" s="4">
        <v>3</v>
      </c>
      <c r="I20" s="10">
        <v>2748100</v>
      </c>
      <c r="J20" s="11">
        <f t="shared" si="1"/>
        <v>4759848</v>
      </c>
    </row>
    <row r="21" spans="1:10">
      <c r="A21" s="4" t="s">
        <v>60</v>
      </c>
      <c r="B21" s="4" t="s">
        <v>49</v>
      </c>
      <c r="C21" s="4" t="s">
        <v>53</v>
      </c>
      <c r="D21" s="13">
        <v>4</v>
      </c>
      <c r="E21" s="13">
        <v>1020000</v>
      </c>
      <c r="G21" s="4" t="s">
        <v>0</v>
      </c>
      <c r="H21" s="4">
        <v>2</v>
      </c>
      <c r="I21" s="10">
        <v>2641600</v>
      </c>
      <c r="J21" s="11">
        <f t="shared" si="1"/>
        <v>3735786</v>
      </c>
    </row>
    <row r="22" spans="1:10">
      <c r="A22" s="4" t="s">
        <v>61</v>
      </c>
      <c r="B22" s="4" t="s">
        <v>52</v>
      </c>
      <c r="C22" s="4" t="s">
        <v>57</v>
      </c>
      <c r="D22" s="13">
        <v>7</v>
      </c>
      <c r="E22" s="13">
        <v>1967000</v>
      </c>
      <c r="G22" s="4" t="s">
        <v>42</v>
      </c>
      <c r="H22" s="4">
        <v>4</v>
      </c>
      <c r="I22" s="10">
        <v>2858800</v>
      </c>
      <c r="J22" s="11">
        <f t="shared" si="1"/>
        <v>5717600</v>
      </c>
    </row>
    <row r="23" spans="1:10">
      <c r="A23" s="15" t="s">
        <v>62</v>
      </c>
      <c r="B23" s="16"/>
      <c r="C23" s="16"/>
      <c r="D23" s="17"/>
      <c r="E23" s="13">
        <f>SUMIF(D14:D22,_xlfn.MODE.SNGL(D14:D22),E14:E22)</f>
        <v>3396000</v>
      </c>
    </row>
    <row r="25" spans="1:10">
      <c r="A25" s="2" t="s">
        <v>82</v>
      </c>
      <c r="B25" s="2"/>
      <c r="C25" s="12"/>
      <c r="D25" s="12"/>
      <c r="E25" s="12"/>
    </row>
    <row r="26" spans="1:10">
      <c r="A26" s="4" t="s">
        <v>63</v>
      </c>
      <c r="B26" s="4" t="s">
        <v>64</v>
      </c>
      <c r="C26" s="4" t="s">
        <v>65</v>
      </c>
      <c r="D26" s="4" t="s">
        <v>66</v>
      </c>
      <c r="E26" s="4" t="s">
        <v>67</v>
      </c>
    </row>
    <row r="27" spans="1:10">
      <c r="A27" s="4" t="s">
        <v>68</v>
      </c>
      <c r="B27" s="4" t="s">
        <v>69</v>
      </c>
      <c r="C27" s="14">
        <v>2800</v>
      </c>
      <c r="D27" s="14">
        <v>62</v>
      </c>
      <c r="E27" s="14">
        <f>C27*D27</f>
        <v>173600</v>
      </c>
    </row>
    <row r="28" spans="1:10">
      <c r="A28" s="4" t="s">
        <v>70</v>
      </c>
      <c r="B28" s="4" t="s">
        <v>71</v>
      </c>
      <c r="C28" s="14">
        <v>15600</v>
      </c>
      <c r="D28" s="14">
        <v>28</v>
      </c>
      <c r="E28" s="14">
        <f t="shared" ref="E28:E35" si="2">C28*D28</f>
        <v>436800</v>
      </c>
    </row>
    <row r="29" spans="1:10">
      <c r="A29" s="4" t="s">
        <v>72</v>
      </c>
      <c r="B29" s="4" t="s">
        <v>73</v>
      </c>
      <c r="C29" s="14">
        <v>4500</v>
      </c>
      <c r="D29" s="14">
        <v>57</v>
      </c>
      <c r="E29" s="14">
        <f t="shared" si="2"/>
        <v>256500</v>
      </c>
    </row>
    <row r="30" spans="1:10">
      <c r="A30" s="4" t="s">
        <v>70</v>
      </c>
      <c r="B30" s="4" t="s">
        <v>74</v>
      </c>
      <c r="C30" s="14">
        <v>5600</v>
      </c>
      <c r="D30" s="14">
        <v>65</v>
      </c>
      <c r="E30" s="14">
        <f t="shared" si="2"/>
        <v>364000</v>
      </c>
    </row>
    <row r="31" spans="1:10">
      <c r="A31" s="4" t="s">
        <v>68</v>
      </c>
      <c r="B31" s="4" t="s">
        <v>75</v>
      </c>
      <c r="C31" s="14">
        <v>6500</v>
      </c>
      <c r="D31" s="14">
        <v>48</v>
      </c>
      <c r="E31" s="14">
        <f t="shared" si="2"/>
        <v>312000</v>
      </c>
    </row>
    <row r="32" spans="1:10">
      <c r="A32" s="4" t="s">
        <v>72</v>
      </c>
      <c r="B32" s="4" t="s">
        <v>76</v>
      </c>
      <c r="C32" s="14">
        <v>12500</v>
      </c>
      <c r="D32" s="14">
        <v>65</v>
      </c>
      <c r="E32" s="14">
        <f t="shared" si="2"/>
        <v>812500</v>
      </c>
    </row>
    <row r="33" spans="1:5">
      <c r="A33" s="4" t="s">
        <v>70</v>
      </c>
      <c r="B33" s="4" t="s">
        <v>77</v>
      </c>
      <c r="C33" s="14">
        <v>8300</v>
      </c>
      <c r="D33" s="14">
        <v>27</v>
      </c>
      <c r="E33" s="14">
        <f t="shared" si="2"/>
        <v>224100</v>
      </c>
    </row>
    <row r="34" spans="1:5">
      <c r="A34" s="4" t="s">
        <v>72</v>
      </c>
      <c r="B34" s="4" t="s">
        <v>78</v>
      </c>
      <c r="C34" s="14">
        <v>7200</v>
      </c>
      <c r="D34" s="14">
        <v>65</v>
      </c>
      <c r="E34" s="14">
        <f t="shared" si="2"/>
        <v>468000</v>
      </c>
    </row>
    <row r="35" spans="1:5">
      <c r="A35" s="4" t="s">
        <v>68</v>
      </c>
      <c r="B35" s="4" t="s">
        <v>79</v>
      </c>
      <c r="C35" s="14">
        <v>6300</v>
      </c>
      <c r="D35" s="14">
        <v>45</v>
      </c>
      <c r="E35" s="14">
        <f t="shared" si="2"/>
        <v>283500</v>
      </c>
    </row>
    <row r="36" spans="1:5">
      <c r="A36" s="18" t="s">
        <v>80</v>
      </c>
      <c r="B36" s="18"/>
      <c r="C36" s="18"/>
      <c r="D36" s="18"/>
      <c r="E36" s="13">
        <f>ROUNDUP(SUMIF(A27:A35,"음악",E27:E35),-3)</f>
        <v>1025000</v>
      </c>
    </row>
  </sheetData>
  <mergeCells count="3">
    <mergeCell ref="A10:C10"/>
    <mergeCell ref="A23:D23"/>
    <mergeCell ref="A36:D36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수학삼각 함수-2(완성)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aso404</dc:creator>
  <cp:lastModifiedBy>ys</cp:lastModifiedBy>
  <cp:lastPrinted>2020-10-28T05:41:21Z</cp:lastPrinted>
  <dcterms:created xsi:type="dcterms:W3CDTF">2020-10-28T04:59:21Z</dcterms:created>
  <dcterms:modified xsi:type="dcterms:W3CDTF">2024-03-27T18:33:31Z</dcterms:modified>
</cp:coreProperties>
</file>