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FEE52F5E-DC07-48AE-9D71-3A8C171BB96B}" xr6:coauthVersionLast="47" xr6:coauthVersionMax="47" xr10:uidLastSave="{00000000-0000-0000-0000-000000000000}"/>
  <bookViews>
    <workbookView xWindow="-98" yWindow="-98" windowWidth="28321" windowHeight="15000" xr2:uid="{3F016003-6CC4-4C97-96F9-299159804EA4}"/>
  </bookViews>
  <sheets>
    <sheet name="목표값찾기-1(완성)" sheetId="1" r:id="rId1"/>
    <sheet name="목표값찾기-2(완성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F9" i="1"/>
  <c r="C5" i="1"/>
  <c r="C6" i="1" s="1"/>
  <c r="D4" i="1"/>
  <c r="D6" i="1" l="1"/>
  <c r="E6" i="1" s="1"/>
  <c r="G6" i="1" s="1"/>
  <c r="C7" i="1"/>
  <c r="E4" i="1"/>
  <c r="D5" i="1"/>
  <c r="E5" i="1" s="1"/>
  <c r="G5" i="1" s="1"/>
  <c r="H5" i="1" l="1"/>
  <c r="I5" i="1" s="1"/>
  <c r="H6" i="1"/>
  <c r="I6" i="1" s="1"/>
  <c r="C8" i="1"/>
  <c r="D7" i="1"/>
  <c r="G4" i="1"/>
  <c r="E7" i="1" l="1"/>
  <c r="H4" i="1"/>
  <c r="I4" i="1"/>
  <c r="D8" i="1"/>
  <c r="D9" i="1" s="1"/>
  <c r="C9" i="1"/>
  <c r="E8" i="1" l="1"/>
  <c r="G8" i="1" s="1"/>
  <c r="G7" i="1"/>
  <c r="E9" i="1" l="1"/>
  <c r="H8" i="1"/>
  <c r="I8" i="1" s="1"/>
  <c r="H7" i="1"/>
  <c r="G9" i="1"/>
  <c r="H9" i="1" l="1"/>
  <c r="I7" i="1"/>
  <c r="I9" i="1" s="1"/>
</calcChain>
</file>

<file path=xl/sharedStrings.xml><?xml version="1.0" encoding="utf-8"?>
<sst xmlns="http://schemas.openxmlformats.org/spreadsheetml/2006/main" count="63" uniqueCount="45">
  <si>
    <t>손익계산서</t>
    <phoneticPr fontId="4" type="noConversion"/>
  </si>
  <si>
    <t>년도</t>
    <phoneticPr fontId="4" type="noConversion"/>
  </si>
  <si>
    <t>매출액</t>
    <phoneticPr fontId="4" type="noConversion"/>
  </si>
  <si>
    <t>매출원가</t>
    <phoneticPr fontId="4" type="noConversion"/>
  </si>
  <si>
    <t>매출총이익</t>
    <phoneticPr fontId="4" type="noConversion"/>
  </si>
  <si>
    <t>관리비</t>
    <phoneticPr fontId="4" type="noConversion"/>
  </si>
  <si>
    <t>영업이익</t>
    <phoneticPr fontId="4" type="noConversion"/>
  </si>
  <si>
    <t>법인세</t>
    <phoneticPr fontId="4" type="noConversion"/>
  </si>
  <si>
    <t>순이익</t>
    <phoneticPr fontId="4" type="noConversion"/>
  </si>
  <si>
    <t>2015년</t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</si>
  <si>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016년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</si>
  <si>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017년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</si>
  <si>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018년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</si>
  <si>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019년</t>
    </r>
    <phoneticPr fontId="4" type="noConversion"/>
  </si>
  <si>
    <t>평균</t>
    <phoneticPr fontId="4" type="noConversion"/>
  </si>
  <si>
    <t>세금 적용율</t>
    <phoneticPr fontId="4" type="noConversion"/>
  </si>
  <si>
    <t>연평균 성장율</t>
    <phoneticPr fontId="4" type="noConversion"/>
  </si>
  <si>
    <t>매출 원가율</t>
    <phoneticPr fontId="4" type="noConversion"/>
  </si>
  <si>
    <t>사원별 급여 현황</t>
    <phoneticPr fontId="4" type="noConversion"/>
  </si>
  <si>
    <t>성명</t>
    <phoneticPr fontId="4" type="noConversion"/>
  </si>
  <si>
    <t>부서</t>
    <phoneticPr fontId="4" type="noConversion"/>
  </si>
  <si>
    <t>직급</t>
    <phoneticPr fontId="4" type="noConversion"/>
  </si>
  <si>
    <t>직위</t>
    <phoneticPr fontId="4" type="noConversion"/>
  </si>
  <si>
    <t>인사고과</t>
    <phoneticPr fontId="4" type="noConversion"/>
  </si>
  <si>
    <t>기본급</t>
    <phoneticPr fontId="4" type="noConversion"/>
  </si>
  <si>
    <t>총급여액</t>
    <phoneticPr fontId="4" type="noConversion"/>
  </si>
  <si>
    <t>박시은</t>
    <phoneticPr fontId="4" type="noConversion"/>
  </si>
  <si>
    <t>판매부</t>
    <phoneticPr fontId="4" type="noConversion"/>
  </si>
  <si>
    <t>4급</t>
    <phoneticPr fontId="4" type="noConversion"/>
  </si>
  <si>
    <t>대리</t>
    <phoneticPr fontId="4" type="noConversion"/>
  </si>
  <si>
    <t>임창우</t>
    <phoneticPr fontId="4" type="noConversion"/>
  </si>
  <si>
    <t>홍보부</t>
    <phoneticPr fontId="4" type="noConversion"/>
  </si>
  <si>
    <t>3급</t>
    <phoneticPr fontId="4" type="noConversion"/>
  </si>
  <si>
    <t>과장</t>
    <phoneticPr fontId="4" type="noConversion"/>
  </si>
  <si>
    <t>유병재</t>
    <phoneticPr fontId="4" type="noConversion"/>
  </si>
  <si>
    <t>기획부</t>
    <phoneticPr fontId="4" type="noConversion"/>
  </si>
  <si>
    <t>2급</t>
    <phoneticPr fontId="4" type="noConversion"/>
  </si>
  <si>
    <t>부장</t>
    <phoneticPr fontId="4" type="noConversion"/>
  </si>
  <si>
    <t>김경수</t>
    <phoneticPr fontId="4" type="noConversion"/>
  </si>
  <si>
    <t>김규빈</t>
    <phoneticPr fontId="4" type="noConversion"/>
  </si>
  <si>
    <t>이하나</t>
    <phoneticPr fontId="4" type="noConversion"/>
  </si>
  <si>
    <t>김지연</t>
    <phoneticPr fontId="4" type="noConversion"/>
  </si>
  <si>
    <t>박원래</t>
    <phoneticPr fontId="4" type="noConversion"/>
  </si>
  <si>
    <t>최지은</t>
    <phoneticPr fontId="4" type="noConversion"/>
  </si>
  <si>
    <t>상여율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</si>
</sst>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yyyy&quot;년&quot;\ m&quot;월&quot;\ d&quot;일&quot;"/>
    <numFmt numFmtId="177" formatCode="#,##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/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41" fontId="7" fillId="0" borderId="1" xfId="1" applyFont="1" applyBorder="1" applyAlignment="1">
      <alignment vertical="center"/>
    </xf>
    <xf numFmtId="41" fontId="7" fillId="0" borderId="1" xfId="0" applyNumberFormat="1" applyFont="1" applyBorder="1">
      <alignment vertical="center"/>
    </xf>
    <xf numFmtId="177" fontId="7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vertical="center"/>
    </xf>
    <xf numFmtId="9" fontId="5" fillId="0" borderId="1" xfId="3" applyFont="1" applyBorder="1" applyAlignment="1">
      <alignment horizontal="center"/>
    </xf>
    <xf numFmtId="9" fontId="5" fillId="0" borderId="3" xfId="3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9" fontId="0" fillId="0" borderId="1" xfId="0" applyNumberFormat="1" applyBorder="1">
      <alignment vertical="center"/>
    </xf>
    <xf numFmtId="0" fontId="2" fillId="0" borderId="0" xfId="0" applyFont="1" applyAlignment="1">
      <alignment horizontal="center"/>
    </xf>
    <xf numFmtId="176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백분율" xfId="3" builtinId="5"/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56898-A2AE-48DB-90C9-B0ABAF1793C5}">
  <dimension ref="B1:I12"/>
  <sheetViews>
    <sheetView tabSelected="1" workbookViewId="0"/>
  </sheetViews>
  <sheetFormatPr defaultRowHeight="16.899999999999999"/>
  <cols>
    <col min="1" max="1" width="4.125" customWidth="1"/>
    <col min="2" max="2" width="12.6875" bestFit="1" customWidth="1"/>
  </cols>
  <sheetData>
    <row r="1" spans="2:9" ht="24.75">
      <c r="B1" s="16" t="s">
        <v>0</v>
      </c>
      <c r="C1" s="16"/>
      <c r="D1" s="16"/>
      <c r="E1" s="16"/>
      <c r="F1" s="16"/>
      <c r="G1" s="16"/>
      <c r="H1" s="16"/>
      <c r="I1" s="16"/>
    </row>
    <row r="2" spans="2:9">
      <c r="B2" s="1"/>
      <c r="C2" s="1"/>
      <c r="D2" s="1"/>
      <c r="E2" s="2"/>
      <c r="F2" s="2"/>
      <c r="G2" s="2"/>
      <c r="H2" s="17"/>
      <c r="I2" s="17"/>
    </row>
    <row r="3" spans="2:9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2:9">
      <c r="B4" s="3" t="s">
        <v>9</v>
      </c>
      <c r="C4" s="4">
        <v>123500</v>
      </c>
      <c r="D4" s="5">
        <f>C4*$C$12</f>
        <v>51870</v>
      </c>
      <c r="E4" s="5">
        <f>C4-D4</f>
        <v>71630</v>
      </c>
      <c r="F4" s="4">
        <v>6000</v>
      </c>
      <c r="G4" s="5">
        <f>E4-F4</f>
        <v>65630</v>
      </c>
      <c r="H4" s="5">
        <f>G4*$C$10</f>
        <v>15751.199999999999</v>
      </c>
      <c r="I4" s="5">
        <f>ROUND(G4-H4,-2)</f>
        <v>49900</v>
      </c>
    </row>
    <row r="5" spans="2:9">
      <c r="B5" s="3" t="s">
        <v>10</v>
      </c>
      <c r="C5" s="4">
        <f>C4*(1+$C$11)</f>
        <v>138653.38475471697</v>
      </c>
      <c r="D5" s="5">
        <f>C5*$C$12</f>
        <v>58234.421596981127</v>
      </c>
      <c r="E5" s="5">
        <f>C5-D5</f>
        <v>80418.963157735852</v>
      </c>
      <c r="F5" s="4">
        <v>6000</v>
      </c>
      <c r="G5" s="5">
        <f>E5-F5</f>
        <v>74418.963157735852</v>
      </c>
      <c r="H5" s="5">
        <f>G5*$C$10</f>
        <v>17860.551157856604</v>
      </c>
      <c r="I5" s="5">
        <f>ROUND(G5-H5,-2)</f>
        <v>56600</v>
      </c>
    </row>
    <row r="6" spans="2:9">
      <c r="B6" s="3" t="s">
        <v>11</v>
      </c>
      <c r="C6" s="4">
        <f>C5*(1+$C$11)</f>
        <v>155666.08181327596</v>
      </c>
      <c r="D6" s="5">
        <f>C6*$C$12</f>
        <v>65379.754361575899</v>
      </c>
      <c r="E6" s="5">
        <f>C6-D6</f>
        <v>90286.327451700054</v>
      </c>
      <c r="F6" s="4">
        <v>6000</v>
      </c>
      <c r="G6" s="5">
        <f>E6-F6</f>
        <v>84286.327451700054</v>
      </c>
      <c r="H6" s="5">
        <f>G6*$C$10</f>
        <v>20228.718588408014</v>
      </c>
      <c r="I6" s="5">
        <f>ROUND(G6-H6,-2)</f>
        <v>64100</v>
      </c>
    </row>
    <row r="7" spans="2:9">
      <c r="B7" s="3" t="s">
        <v>12</v>
      </c>
      <c r="C7" s="4">
        <f>C6*(1+$C$11)</f>
        <v>174766.22781308019</v>
      </c>
      <c r="D7" s="5">
        <f>C7*$C$12</f>
        <v>73401.815681493681</v>
      </c>
      <c r="E7" s="5">
        <f>C7-D7</f>
        <v>101364.4121315865</v>
      </c>
      <c r="F7" s="4">
        <v>6000</v>
      </c>
      <c r="G7" s="5">
        <f>E7-F7</f>
        <v>95364.412131586505</v>
      </c>
      <c r="H7" s="5">
        <f>G7*$C$10</f>
        <v>22887.458911580761</v>
      </c>
      <c r="I7" s="5">
        <f>ROUND(G7-H7,-2)</f>
        <v>72500</v>
      </c>
    </row>
    <row r="8" spans="2:9">
      <c r="B8" s="3" t="s">
        <v>13</v>
      </c>
      <c r="C8" s="4">
        <f>C7*(1+$C$11)</f>
        <v>196209.95163641722</v>
      </c>
      <c r="D8" s="5">
        <f>C8*$C$12</f>
        <v>82408.179687295225</v>
      </c>
      <c r="E8" s="5">
        <f>C8-D8</f>
        <v>113801.77194912199</v>
      </c>
      <c r="F8" s="4">
        <v>6000</v>
      </c>
      <c r="G8" s="5">
        <f>E8-F8</f>
        <v>107801.77194912199</v>
      </c>
      <c r="H8" s="5">
        <f>G8*$C$10</f>
        <v>25872.425267789276</v>
      </c>
      <c r="I8" s="5">
        <f>ROUND(G8-H8,-2)</f>
        <v>81900</v>
      </c>
    </row>
    <row r="9" spans="2:9">
      <c r="B9" s="3" t="s">
        <v>14</v>
      </c>
      <c r="C9" s="6">
        <f t="shared" ref="C9:I9" si="0">AVERAGE(C4:C8)</f>
        <v>157759.12920349807</v>
      </c>
      <c r="D9" s="6">
        <f t="shared" si="0"/>
        <v>66258.834265469195</v>
      </c>
      <c r="E9" s="6">
        <f t="shared" si="0"/>
        <v>91500.294938028877</v>
      </c>
      <c r="F9" s="6">
        <f t="shared" si="0"/>
        <v>6000</v>
      </c>
      <c r="G9" s="6">
        <f t="shared" si="0"/>
        <v>85500.294938028877</v>
      </c>
      <c r="H9" s="6">
        <f t="shared" si="0"/>
        <v>20520.070785126933</v>
      </c>
      <c r="I9" s="6">
        <f t="shared" si="0"/>
        <v>65000</v>
      </c>
    </row>
    <row r="10" spans="2:9">
      <c r="B10" s="7" t="s">
        <v>15</v>
      </c>
      <c r="C10" s="8">
        <v>0.24</v>
      </c>
      <c r="D10" s="2"/>
      <c r="E10" s="2"/>
      <c r="F10" s="2"/>
      <c r="G10" s="2"/>
      <c r="H10" s="2"/>
      <c r="I10" s="2"/>
    </row>
    <row r="11" spans="2:9">
      <c r="B11" s="7" t="s">
        <v>16</v>
      </c>
      <c r="C11" s="9">
        <v>0.1226994716981132</v>
      </c>
      <c r="D11" s="2"/>
      <c r="E11" s="1"/>
      <c r="F11" s="1"/>
      <c r="G11" s="1"/>
      <c r="H11" s="1"/>
      <c r="I11" s="1"/>
    </row>
    <row r="12" spans="2:9">
      <c r="B12" s="7" t="s">
        <v>17</v>
      </c>
      <c r="C12" s="10">
        <v>0.42</v>
      </c>
      <c r="D12" s="2"/>
      <c r="E12" s="1"/>
      <c r="F12" s="1"/>
      <c r="G12" s="1"/>
      <c r="H12" s="1"/>
      <c r="I12" s="1"/>
    </row>
  </sheetData>
  <mergeCells count="2">
    <mergeCell ref="B1:I1"/>
    <mergeCell ref="H2:I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C7177-279B-4963-B396-E062DD0926D9}">
  <dimension ref="A1:G14"/>
  <sheetViews>
    <sheetView workbookViewId="0">
      <selection sqref="A1:G1"/>
    </sheetView>
  </sheetViews>
  <sheetFormatPr defaultRowHeight="16.899999999999999"/>
  <cols>
    <col min="6" max="7" width="10.3125" bestFit="1" customWidth="1"/>
  </cols>
  <sheetData>
    <row r="1" spans="1:7" ht="24.75">
      <c r="A1" s="18" t="s">
        <v>18</v>
      </c>
      <c r="B1" s="18"/>
      <c r="C1" s="18"/>
      <c r="D1" s="18"/>
      <c r="E1" s="18"/>
      <c r="F1" s="18"/>
      <c r="G1" s="18"/>
    </row>
    <row r="3" spans="1:7">
      <c r="A3" s="11" t="s">
        <v>19</v>
      </c>
      <c r="B3" s="11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</row>
    <row r="4" spans="1:7">
      <c r="A4" s="12" t="s">
        <v>26</v>
      </c>
      <c r="B4" s="12" t="s">
        <v>27</v>
      </c>
      <c r="C4" s="12" t="s">
        <v>28</v>
      </c>
      <c r="D4" s="12" t="s">
        <v>29</v>
      </c>
      <c r="E4" s="13">
        <v>6</v>
      </c>
      <c r="F4" s="14">
        <v>2200000</v>
      </c>
      <c r="G4" s="14">
        <f t="shared" ref="G4:G12" si="0">F4+(F4*$B$14)</f>
        <v>3000000</v>
      </c>
    </row>
    <row r="5" spans="1:7">
      <c r="A5" s="12" t="s">
        <v>30</v>
      </c>
      <c r="B5" s="12" t="s">
        <v>31</v>
      </c>
      <c r="C5" s="12" t="s">
        <v>32</v>
      </c>
      <c r="D5" s="12" t="s">
        <v>33</v>
      </c>
      <c r="E5" s="13">
        <v>10</v>
      </c>
      <c r="F5" s="14">
        <v>2350000</v>
      </c>
      <c r="G5" s="14">
        <f t="shared" si="0"/>
        <v>3204545.4545454541</v>
      </c>
    </row>
    <row r="6" spans="1:7">
      <c r="A6" s="12" t="s">
        <v>34</v>
      </c>
      <c r="B6" s="12" t="s">
        <v>35</v>
      </c>
      <c r="C6" s="12" t="s">
        <v>36</v>
      </c>
      <c r="D6" s="12" t="s">
        <v>37</v>
      </c>
      <c r="E6" s="13">
        <v>30</v>
      </c>
      <c r="F6" s="14">
        <v>2450000</v>
      </c>
      <c r="G6" s="14">
        <f t="shared" si="0"/>
        <v>3340909.0909090908</v>
      </c>
    </row>
    <row r="7" spans="1:7">
      <c r="A7" s="12" t="s">
        <v>38</v>
      </c>
      <c r="B7" s="12" t="s">
        <v>27</v>
      </c>
      <c r="C7" s="12" t="s">
        <v>32</v>
      </c>
      <c r="D7" s="12" t="s">
        <v>33</v>
      </c>
      <c r="E7" s="13">
        <v>25</v>
      </c>
      <c r="F7" s="14">
        <v>2350000</v>
      </c>
      <c r="G7" s="14">
        <f t="shared" si="0"/>
        <v>3204545.4545454541</v>
      </c>
    </row>
    <row r="8" spans="1:7">
      <c r="A8" s="12" t="s">
        <v>39</v>
      </c>
      <c r="B8" s="12" t="s">
        <v>35</v>
      </c>
      <c r="C8" s="12" t="s">
        <v>32</v>
      </c>
      <c r="D8" s="12" t="s">
        <v>33</v>
      </c>
      <c r="E8" s="13">
        <v>20</v>
      </c>
      <c r="F8" s="14">
        <v>2350000</v>
      </c>
      <c r="G8" s="14">
        <f t="shared" si="0"/>
        <v>3204545.4545454541</v>
      </c>
    </row>
    <row r="9" spans="1:7">
      <c r="A9" s="12" t="s">
        <v>40</v>
      </c>
      <c r="B9" s="12" t="s">
        <v>35</v>
      </c>
      <c r="C9" s="12" t="s">
        <v>28</v>
      </c>
      <c r="D9" s="12" t="s">
        <v>29</v>
      </c>
      <c r="E9" s="13">
        <v>18</v>
      </c>
      <c r="F9" s="14">
        <v>2200000</v>
      </c>
      <c r="G9" s="14">
        <f t="shared" si="0"/>
        <v>3000000</v>
      </c>
    </row>
    <row r="10" spans="1:7">
      <c r="A10" s="12" t="s">
        <v>41</v>
      </c>
      <c r="B10" s="12" t="s">
        <v>31</v>
      </c>
      <c r="C10" s="12" t="s">
        <v>36</v>
      </c>
      <c r="D10" s="12" t="s">
        <v>37</v>
      </c>
      <c r="E10" s="13">
        <v>28</v>
      </c>
      <c r="F10" s="14">
        <v>2450000</v>
      </c>
      <c r="G10" s="14">
        <f t="shared" si="0"/>
        <v>3340909.0909090908</v>
      </c>
    </row>
    <row r="11" spans="1:7">
      <c r="A11" s="12" t="s">
        <v>42</v>
      </c>
      <c r="B11" s="12" t="s">
        <v>27</v>
      </c>
      <c r="C11" s="12" t="s">
        <v>36</v>
      </c>
      <c r="D11" s="12" t="s">
        <v>37</v>
      </c>
      <c r="E11" s="13">
        <v>24</v>
      </c>
      <c r="F11" s="14">
        <v>2450000</v>
      </c>
      <c r="G11" s="14">
        <f t="shared" si="0"/>
        <v>3340909.0909090908</v>
      </c>
    </row>
    <row r="12" spans="1:7">
      <c r="A12" s="12" t="s">
        <v>43</v>
      </c>
      <c r="B12" s="12" t="s">
        <v>31</v>
      </c>
      <c r="C12" s="12" t="s">
        <v>28</v>
      </c>
      <c r="D12" s="12" t="s">
        <v>29</v>
      </c>
      <c r="E12" s="13">
        <v>15</v>
      </c>
      <c r="F12" s="14">
        <v>2200000</v>
      </c>
      <c r="G12" s="14">
        <f t="shared" si="0"/>
        <v>3000000</v>
      </c>
    </row>
    <row r="14" spans="1:7">
      <c r="A14" s="11" t="s">
        <v>44</v>
      </c>
      <c r="B14" s="15">
        <v>0.36363636363636354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목표값찾기-1(완성)</vt:lpstr>
      <vt:lpstr>목표값찾기-2(완성)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2024-03-30T07:19:42Z</dcterms:created>
  <dcterms:modified xsi:type="dcterms:W3CDTF">2024-03-30T07:48:55Z</dcterms:modified>
</cp:coreProperties>
</file>