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75E19999-B63A-454A-80EA-6660301E7CC0}" xr6:coauthVersionLast="47" xr6:coauthVersionMax="47" xr10:uidLastSave="{00000000-0000-0000-0000-000000000000}"/>
  <bookViews>
    <workbookView xWindow="15150" yWindow="1215" windowWidth="18450" windowHeight="16335" xr2:uid="{B3C911AC-E8DA-474C-94D9-51568D934852}"/>
  </bookViews>
  <sheets>
    <sheet name="데이터베이스-1(완성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1" l="1"/>
  <c r="L13" i="1"/>
  <c r="D25" i="1"/>
  <c r="E11" i="1"/>
  <c r="D24" i="1"/>
  <c r="D23" i="1"/>
  <c r="D22" i="1"/>
  <c r="D21" i="1"/>
  <c r="D20" i="1"/>
  <c r="D19" i="1"/>
  <c r="D18" i="1"/>
  <c r="D17" i="1"/>
</calcChain>
</file>

<file path=xl/sharedStrings.xml><?xml version="1.0" encoding="utf-8"?>
<sst xmlns="http://schemas.openxmlformats.org/spreadsheetml/2006/main" count="143" uniqueCount="91">
  <si>
    <t>구분</t>
    <phoneticPr fontId="3" type="noConversion"/>
  </si>
  <si>
    <t>공연명</t>
    <phoneticPr fontId="3" type="noConversion"/>
  </si>
  <si>
    <t>공연장</t>
    <phoneticPr fontId="3" type="noConversion"/>
  </si>
  <si>
    <t>공연료</t>
    <phoneticPr fontId="3" type="noConversion"/>
  </si>
  <si>
    <t>예매량</t>
    <phoneticPr fontId="3" type="noConversion"/>
  </si>
  <si>
    <t>연극</t>
    <phoneticPr fontId="3" type="noConversion"/>
  </si>
  <si>
    <t>우리상회</t>
    <phoneticPr fontId="3" type="noConversion"/>
  </si>
  <si>
    <t>호소극장</t>
    <phoneticPr fontId="3" type="noConversion"/>
  </si>
  <si>
    <t>무용</t>
    <phoneticPr fontId="3" type="noConversion"/>
  </si>
  <si>
    <t>마타하리</t>
    <phoneticPr fontId="3" type="noConversion"/>
  </si>
  <si>
    <t>무용공간</t>
    <phoneticPr fontId="3" type="noConversion"/>
  </si>
  <si>
    <t>골든타임</t>
    <phoneticPr fontId="3" type="noConversion"/>
  </si>
  <si>
    <t>상상마당</t>
    <phoneticPr fontId="3" type="noConversion"/>
  </si>
  <si>
    <t>뮤지컬</t>
    <phoneticPr fontId="3" type="noConversion"/>
  </si>
  <si>
    <t>굿마스크</t>
    <phoneticPr fontId="3" type="noConversion"/>
  </si>
  <si>
    <t>아트센터</t>
    <phoneticPr fontId="3" type="noConversion"/>
  </si>
  <si>
    <t>바야데르</t>
    <phoneticPr fontId="3" type="noConversion"/>
  </si>
  <si>
    <t>더춤</t>
    <phoneticPr fontId="3" type="noConversion"/>
  </si>
  <si>
    <t>시크릿</t>
    <phoneticPr fontId="3" type="noConversion"/>
  </si>
  <si>
    <t>롤링홀</t>
    <phoneticPr fontId="3" type="noConversion"/>
  </si>
  <si>
    <t>라이온킹</t>
    <phoneticPr fontId="3" type="noConversion"/>
  </si>
  <si>
    <t>늘아트홀</t>
    <phoneticPr fontId="3" type="noConversion"/>
  </si>
  <si>
    <t>돈키호테</t>
    <phoneticPr fontId="3" type="noConversion"/>
  </si>
  <si>
    <t>수무용</t>
    <phoneticPr fontId="3" type="noConversion"/>
  </si>
  <si>
    <t>무용 예매량 합계</t>
    <phoneticPr fontId="3" type="noConversion"/>
  </si>
  <si>
    <t>사원명</t>
    <phoneticPr fontId="3" type="noConversion"/>
  </si>
  <si>
    <t>부서명</t>
    <phoneticPr fontId="3" type="noConversion"/>
  </si>
  <si>
    <t>사랑의집</t>
    <phoneticPr fontId="3" type="noConversion"/>
  </si>
  <si>
    <t>나눔의집</t>
    <phoneticPr fontId="3" type="noConversion"/>
  </si>
  <si>
    <t>평화의집</t>
    <phoneticPr fontId="3" type="noConversion"/>
  </si>
  <si>
    <t>장서희</t>
    <phoneticPr fontId="3" type="noConversion"/>
  </si>
  <si>
    <t>영업부</t>
    <phoneticPr fontId="3" type="noConversion"/>
  </si>
  <si>
    <t>O</t>
    <phoneticPr fontId="3" type="noConversion"/>
  </si>
  <si>
    <t>유일우</t>
    <phoneticPr fontId="3" type="noConversion"/>
  </si>
  <si>
    <t>홍보부</t>
    <phoneticPr fontId="3" type="noConversion"/>
  </si>
  <si>
    <t>전지영</t>
    <phoneticPr fontId="3" type="noConversion"/>
  </si>
  <si>
    <t>기획부</t>
    <phoneticPr fontId="3" type="noConversion"/>
  </si>
  <si>
    <t>조규철</t>
    <phoneticPr fontId="3" type="noConversion"/>
  </si>
  <si>
    <t>정종인</t>
    <phoneticPr fontId="3" type="noConversion"/>
  </si>
  <si>
    <t>민지혜</t>
    <phoneticPr fontId="3" type="noConversion"/>
  </si>
  <si>
    <t>김종욱</t>
    <phoneticPr fontId="3" type="noConversion"/>
  </si>
  <si>
    <t>이신숙</t>
    <phoneticPr fontId="3" type="noConversion"/>
  </si>
  <si>
    <t>박원준</t>
    <phoneticPr fontId="3" type="noConversion"/>
  </si>
  <si>
    <t>강지선</t>
    <phoneticPr fontId="3" type="noConversion"/>
  </si>
  <si>
    <t>사랑의집에 지원한 홍보부 사원수</t>
    <phoneticPr fontId="3" type="noConversion"/>
  </si>
  <si>
    <t>지점</t>
    <phoneticPr fontId="3" type="noConversion"/>
  </si>
  <si>
    <t>판매량</t>
    <phoneticPr fontId="3" type="noConversion"/>
  </si>
  <si>
    <t>판매총액</t>
    <phoneticPr fontId="3" type="noConversion"/>
  </si>
  <si>
    <t>강남</t>
    <phoneticPr fontId="3" type="noConversion"/>
  </si>
  <si>
    <t>김민서</t>
    <phoneticPr fontId="3" type="noConversion"/>
  </si>
  <si>
    <t>김강후</t>
    <phoneticPr fontId="3" type="noConversion"/>
  </si>
  <si>
    <t>이지우</t>
    <phoneticPr fontId="3" type="noConversion"/>
  </si>
  <si>
    <t>강예준</t>
    <phoneticPr fontId="3" type="noConversion"/>
  </si>
  <si>
    <t>강북</t>
  </si>
  <si>
    <t>최건우</t>
    <phoneticPr fontId="3" type="noConversion"/>
  </si>
  <si>
    <t>성우진</t>
    <phoneticPr fontId="3" type="noConversion"/>
  </si>
  <si>
    <t>신서영</t>
    <phoneticPr fontId="3" type="noConversion"/>
  </si>
  <si>
    <t>이민재</t>
    <phoneticPr fontId="3" type="noConversion"/>
  </si>
  <si>
    <t>강북 우수사원 판매총액 평균</t>
    <phoneticPr fontId="3" type="noConversion"/>
  </si>
  <si>
    <t>제품코드</t>
    <phoneticPr fontId="3" type="noConversion"/>
  </si>
  <si>
    <t>제조회사</t>
    <phoneticPr fontId="3" type="noConversion"/>
  </si>
  <si>
    <t>저장용량</t>
    <phoneticPr fontId="3" type="noConversion"/>
  </si>
  <si>
    <t>판매가</t>
    <phoneticPr fontId="3" type="noConversion"/>
  </si>
  <si>
    <t>GA-100</t>
    <phoneticPr fontId="3" type="noConversion"/>
  </si>
  <si>
    <t>상공전자</t>
    <phoneticPr fontId="3" type="noConversion"/>
  </si>
  <si>
    <t>64GB</t>
    <phoneticPr fontId="3" type="noConversion"/>
  </si>
  <si>
    <t>IP-100</t>
    <phoneticPr fontId="3" type="noConversion"/>
  </si>
  <si>
    <t>대한전자</t>
    <phoneticPr fontId="3" type="noConversion"/>
  </si>
  <si>
    <t>32GB</t>
    <phoneticPr fontId="3" type="noConversion"/>
  </si>
  <si>
    <t>NO-100</t>
    <phoneticPr fontId="3" type="noConversion"/>
  </si>
  <si>
    <t>우리전자</t>
    <phoneticPr fontId="3" type="noConversion"/>
  </si>
  <si>
    <t>IP-200</t>
    <phoneticPr fontId="3" type="noConversion"/>
  </si>
  <si>
    <t>128GB</t>
    <phoneticPr fontId="3" type="noConversion"/>
  </si>
  <si>
    <t>GA-200</t>
    <phoneticPr fontId="3" type="noConversion"/>
  </si>
  <si>
    <t>IP-300</t>
    <phoneticPr fontId="3" type="noConversion"/>
  </si>
  <si>
    <t>NO-300</t>
    <phoneticPr fontId="3" type="noConversion"/>
  </si>
  <si>
    <t>IP-400</t>
    <phoneticPr fontId="3" type="noConversion"/>
  </si>
  <si>
    <t>GA-300</t>
    <phoneticPr fontId="3" type="noConversion"/>
  </si>
  <si>
    <t>NO-400</t>
    <phoneticPr fontId="3" type="noConversion"/>
  </si>
  <si>
    <t>상공전자 최고-최저가 차이</t>
    <phoneticPr fontId="3" type="noConversion"/>
  </si>
  <si>
    <t>GA-400</t>
    <phoneticPr fontId="3" type="noConversion"/>
  </si>
  <si>
    <t>[표1] 공연 예매 현황</t>
    <phoneticPr fontId="3" type="noConversion"/>
  </si>
  <si>
    <t>[표4] 스마트폰 가격표</t>
    <phoneticPr fontId="3" type="noConversion"/>
  </si>
  <si>
    <t>[표2] 봉사활동 지원 현황</t>
    <phoneticPr fontId="3" type="noConversion"/>
  </si>
  <si>
    <t>[표3] 영업사원별 판매현황</t>
    <phoneticPr fontId="3" type="noConversion"/>
  </si>
  <si>
    <t>부서명</t>
    <phoneticPr fontId="3" type="noConversion"/>
  </si>
  <si>
    <t>홍보부</t>
    <phoneticPr fontId="3" type="noConversion"/>
  </si>
  <si>
    <t>지점</t>
    <phoneticPr fontId="3" type="noConversion"/>
  </si>
  <si>
    <t>강북</t>
    <phoneticPr fontId="3" type="noConversion"/>
  </si>
  <si>
    <t>판매량</t>
    <phoneticPr fontId="3" type="noConversion"/>
  </si>
  <si>
    <t>&gt;=700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</si>
</sst>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41" fontId="2" fillId="0" borderId="1" xfId="1" applyFont="1" applyFill="1" applyBorder="1">
      <alignment vertical="center"/>
    </xf>
    <xf numFmtId="0" fontId="2" fillId="0" borderId="1" xfId="1" applyNumberFormat="1" applyFont="1" applyFill="1" applyBorder="1" applyAlignment="1">
      <alignment horizontal="center" vertical="center"/>
    </xf>
    <xf numFmtId="41" fontId="2" fillId="0" borderId="1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2" fillId="0" borderId="1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E93EA-BA38-441D-A15B-D06A5E293607}">
  <dimension ref="A1:O27"/>
  <sheetViews>
    <sheetView tabSelected="1" workbookViewId="0"/>
  </sheetViews>
  <sheetFormatPr defaultRowHeight="16.899999999999999" x14ac:dyDescent="0.6"/>
  <cols>
    <col min="4" max="4" width="11.3125" bestFit="1" customWidth="1"/>
    <col min="11" max="11" width="10.3125" bestFit="1" customWidth="1"/>
    <col min="12" max="12" width="8.25" bestFit="1" customWidth="1"/>
    <col min="13" max="13" width="1.8125" customWidth="1"/>
  </cols>
  <sheetData>
    <row r="1" spans="1:14" x14ac:dyDescent="0.6">
      <c r="A1" s="2" t="s">
        <v>81</v>
      </c>
      <c r="B1" s="2"/>
      <c r="C1" s="1"/>
      <c r="D1" s="1"/>
      <c r="E1" s="1"/>
      <c r="H1" s="2" t="s">
        <v>83</v>
      </c>
      <c r="I1" s="2"/>
      <c r="J1" s="1"/>
      <c r="K1" s="1"/>
      <c r="L1" s="1"/>
      <c r="M1" s="1"/>
      <c r="N1" s="1"/>
    </row>
    <row r="2" spans="1:14" x14ac:dyDescent="0.6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H2" s="3" t="s">
        <v>25</v>
      </c>
      <c r="I2" s="3" t="s">
        <v>26</v>
      </c>
      <c r="J2" s="3" t="s">
        <v>27</v>
      </c>
      <c r="K2" s="3" t="s">
        <v>28</v>
      </c>
      <c r="L2" s="3" t="s">
        <v>29</v>
      </c>
      <c r="M2" s="1"/>
      <c r="N2" s="1"/>
    </row>
    <row r="3" spans="1:14" x14ac:dyDescent="0.6">
      <c r="A3" s="3" t="s">
        <v>8</v>
      </c>
      <c r="B3" s="3" t="s">
        <v>9</v>
      </c>
      <c r="C3" s="3" t="s">
        <v>10</v>
      </c>
      <c r="D3" s="4">
        <v>39000</v>
      </c>
      <c r="E3" s="4">
        <v>1351</v>
      </c>
      <c r="H3" s="3" t="s">
        <v>30</v>
      </c>
      <c r="I3" s="3" t="s">
        <v>31</v>
      </c>
      <c r="J3" s="3" t="s">
        <v>32</v>
      </c>
      <c r="K3" s="3"/>
      <c r="L3" s="3" t="s">
        <v>32</v>
      </c>
      <c r="M3" s="1"/>
      <c r="N3" s="1"/>
    </row>
    <row r="4" spans="1:14" x14ac:dyDescent="0.6">
      <c r="A4" s="3" t="s">
        <v>5</v>
      </c>
      <c r="B4" s="3" t="s">
        <v>6</v>
      </c>
      <c r="C4" s="3" t="s">
        <v>7</v>
      </c>
      <c r="D4" s="4">
        <v>28500</v>
      </c>
      <c r="E4" s="4">
        <v>1124</v>
      </c>
      <c r="H4" s="3" t="s">
        <v>33</v>
      </c>
      <c r="I4" s="3" t="s">
        <v>34</v>
      </c>
      <c r="J4" s="3" t="s">
        <v>32</v>
      </c>
      <c r="K4" s="3" t="s">
        <v>32</v>
      </c>
      <c r="L4" s="3"/>
      <c r="M4" s="1"/>
      <c r="N4" s="1"/>
    </row>
    <row r="5" spans="1:14" x14ac:dyDescent="0.6">
      <c r="A5" s="3" t="s">
        <v>5</v>
      </c>
      <c r="B5" s="3" t="s">
        <v>11</v>
      </c>
      <c r="C5" s="3" t="s">
        <v>12</v>
      </c>
      <c r="D5" s="4">
        <v>30000</v>
      </c>
      <c r="E5" s="4">
        <v>1122</v>
      </c>
      <c r="H5" s="3" t="s">
        <v>35</v>
      </c>
      <c r="I5" s="3" t="s">
        <v>36</v>
      </c>
      <c r="J5" s="3"/>
      <c r="K5" s="3" t="s">
        <v>32</v>
      </c>
      <c r="L5" s="3" t="s">
        <v>32</v>
      </c>
      <c r="M5" s="1"/>
      <c r="N5" s="1"/>
    </row>
    <row r="6" spans="1:14" x14ac:dyDescent="0.6">
      <c r="A6" s="3" t="s">
        <v>13</v>
      </c>
      <c r="B6" s="3" t="s">
        <v>14</v>
      </c>
      <c r="C6" s="3" t="s">
        <v>15</v>
      </c>
      <c r="D6" s="4">
        <v>40000</v>
      </c>
      <c r="E6" s="4">
        <v>1452</v>
      </c>
      <c r="H6" s="3" t="s">
        <v>37</v>
      </c>
      <c r="I6" s="3" t="s">
        <v>36</v>
      </c>
      <c r="J6" s="3" t="s">
        <v>32</v>
      </c>
      <c r="K6" s="3"/>
      <c r="L6" s="3"/>
      <c r="M6" s="1"/>
      <c r="N6" s="1"/>
    </row>
    <row r="7" spans="1:14" x14ac:dyDescent="0.6">
      <c r="A7" s="3" t="s">
        <v>8</v>
      </c>
      <c r="B7" s="3" t="s">
        <v>16</v>
      </c>
      <c r="C7" s="3" t="s">
        <v>17</v>
      </c>
      <c r="D7" s="4">
        <v>45500</v>
      </c>
      <c r="E7" s="4">
        <v>1753</v>
      </c>
      <c r="H7" s="3" t="s">
        <v>38</v>
      </c>
      <c r="I7" s="3" t="s">
        <v>31</v>
      </c>
      <c r="J7" s="3" t="s">
        <v>32</v>
      </c>
      <c r="K7" s="3" t="s">
        <v>32</v>
      </c>
      <c r="L7" s="3" t="s">
        <v>32</v>
      </c>
      <c r="M7" s="1"/>
      <c r="N7" s="1"/>
    </row>
    <row r="8" spans="1:14" x14ac:dyDescent="0.6">
      <c r="A8" s="3" t="s">
        <v>5</v>
      </c>
      <c r="B8" s="3" t="s">
        <v>18</v>
      </c>
      <c r="C8" s="3" t="s">
        <v>19</v>
      </c>
      <c r="D8" s="4">
        <v>24500</v>
      </c>
      <c r="E8" s="4">
        <v>1654</v>
      </c>
      <c r="H8" s="3" t="s">
        <v>39</v>
      </c>
      <c r="I8" s="3" t="s">
        <v>34</v>
      </c>
      <c r="J8" s="3"/>
      <c r="K8" s="3" t="s">
        <v>32</v>
      </c>
      <c r="L8" s="3"/>
      <c r="M8" s="1"/>
      <c r="N8" s="1"/>
    </row>
    <row r="9" spans="1:14" x14ac:dyDescent="0.6">
      <c r="A9" s="3" t="s">
        <v>13</v>
      </c>
      <c r="B9" s="3" t="s">
        <v>20</v>
      </c>
      <c r="C9" s="3" t="s">
        <v>21</v>
      </c>
      <c r="D9" s="4">
        <v>35800</v>
      </c>
      <c r="E9" s="4">
        <v>1324</v>
      </c>
      <c r="H9" s="3" t="s">
        <v>40</v>
      </c>
      <c r="I9" s="3" t="s">
        <v>34</v>
      </c>
      <c r="J9" s="3" t="s">
        <v>32</v>
      </c>
      <c r="K9" s="3"/>
      <c r="L9" s="3" t="s">
        <v>32</v>
      </c>
      <c r="M9" s="1"/>
      <c r="N9" s="1"/>
    </row>
    <row r="10" spans="1:14" x14ac:dyDescent="0.6">
      <c r="A10" s="3" t="s">
        <v>8</v>
      </c>
      <c r="B10" s="3" t="s">
        <v>22</v>
      </c>
      <c r="C10" s="3" t="s">
        <v>23</v>
      </c>
      <c r="D10" s="4">
        <v>50000</v>
      </c>
      <c r="E10" s="4">
        <v>1647</v>
      </c>
      <c r="H10" s="3" t="s">
        <v>41</v>
      </c>
      <c r="I10" s="3" t="s">
        <v>36</v>
      </c>
      <c r="J10" s="3" t="s">
        <v>32</v>
      </c>
      <c r="K10" s="3"/>
      <c r="L10" s="3"/>
      <c r="M10" s="1"/>
      <c r="N10" s="1"/>
    </row>
    <row r="11" spans="1:14" x14ac:dyDescent="0.6">
      <c r="A11" s="7" t="s">
        <v>24</v>
      </c>
      <c r="B11" s="8"/>
      <c r="C11" s="8"/>
      <c r="D11" s="9"/>
      <c r="E11" s="5" t="str">
        <f>DSUM(A2:E10,E2,A2:A3)&amp;"매"</f>
        <v>4751매</v>
      </c>
      <c r="H11" s="3" t="s">
        <v>42</v>
      </c>
      <c r="I11" s="3" t="s">
        <v>34</v>
      </c>
      <c r="J11" s="3"/>
      <c r="K11" s="3" t="s">
        <v>32</v>
      </c>
      <c r="L11" s="3" t="s">
        <v>32</v>
      </c>
      <c r="M11" s="1"/>
      <c r="N11" s="1"/>
    </row>
    <row r="12" spans="1:14" x14ac:dyDescent="0.6">
      <c r="H12" s="3" t="s">
        <v>43</v>
      </c>
      <c r="I12" s="3" t="s">
        <v>31</v>
      </c>
      <c r="J12" s="3" t="s">
        <v>32</v>
      </c>
      <c r="K12" s="3"/>
      <c r="L12" s="3" t="s">
        <v>32</v>
      </c>
      <c r="M12" s="1"/>
      <c r="N12" s="3" t="s">
        <v>85</v>
      </c>
    </row>
    <row r="13" spans="1:14" x14ac:dyDescent="0.6">
      <c r="H13" s="7" t="s">
        <v>44</v>
      </c>
      <c r="I13" s="8"/>
      <c r="J13" s="8"/>
      <c r="K13" s="9"/>
      <c r="L13" s="3" t="str">
        <f>DCOUNTA(H2:L12,J2,N12:N13)&amp;"명"</f>
        <v>2명</v>
      </c>
      <c r="M13" s="1"/>
      <c r="N13" s="3" t="s">
        <v>86</v>
      </c>
    </row>
    <row r="15" spans="1:14" x14ac:dyDescent="0.6">
      <c r="A15" s="2" t="s">
        <v>84</v>
      </c>
      <c r="B15" s="2"/>
      <c r="C15" s="1"/>
      <c r="D15" s="1"/>
      <c r="E15" s="1"/>
      <c r="F15" s="1"/>
      <c r="H15" s="2" t="s">
        <v>82</v>
      </c>
      <c r="I15" s="2"/>
      <c r="J15" s="1"/>
      <c r="K15" s="1"/>
      <c r="L15" s="1"/>
      <c r="M15" s="1"/>
    </row>
    <row r="16" spans="1:14" x14ac:dyDescent="0.6">
      <c r="A16" s="3" t="s">
        <v>45</v>
      </c>
      <c r="B16" s="3" t="s">
        <v>25</v>
      </c>
      <c r="C16" s="3" t="s">
        <v>46</v>
      </c>
      <c r="D16" s="3" t="s">
        <v>47</v>
      </c>
      <c r="E16" s="1"/>
      <c r="F16" s="1"/>
      <c r="H16" s="3" t="s">
        <v>59</v>
      </c>
      <c r="I16" s="3" t="s">
        <v>60</v>
      </c>
      <c r="J16" s="3" t="s">
        <v>61</v>
      </c>
      <c r="K16" s="3" t="s">
        <v>62</v>
      </c>
      <c r="L16" s="1"/>
      <c r="M16" s="1"/>
    </row>
    <row r="17" spans="1:15" x14ac:dyDescent="0.6">
      <c r="A17" s="3" t="s">
        <v>48</v>
      </c>
      <c r="B17" s="3" t="s">
        <v>49</v>
      </c>
      <c r="C17" s="4">
        <v>585</v>
      </c>
      <c r="D17" s="6">
        <f t="shared" ref="D17:D24" si="0">C17*12000</f>
        <v>7020000</v>
      </c>
      <c r="E17" s="1"/>
      <c r="F17" s="1"/>
      <c r="H17" s="3" t="s">
        <v>63</v>
      </c>
      <c r="I17" s="3" t="s">
        <v>64</v>
      </c>
      <c r="J17" s="3" t="s">
        <v>65</v>
      </c>
      <c r="K17" s="6">
        <v>945000</v>
      </c>
      <c r="L17" s="1"/>
      <c r="M17" s="1"/>
    </row>
    <row r="18" spans="1:15" x14ac:dyDescent="0.6">
      <c r="A18" s="3" t="s">
        <v>48</v>
      </c>
      <c r="B18" s="3" t="s">
        <v>50</v>
      </c>
      <c r="C18" s="4">
        <v>594</v>
      </c>
      <c r="D18" s="6">
        <f t="shared" si="0"/>
        <v>7128000</v>
      </c>
      <c r="E18" s="1"/>
      <c r="F18" s="1"/>
      <c r="H18" s="3" t="s">
        <v>66</v>
      </c>
      <c r="I18" s="3" t="s">
        <v>67</v>
      </c>
      <c r="J18" s="3" t="s">
        <v>68</v>
      </c>
      <c r="K18" s="6">
        <v>895000</v>
      </c>
      <c r="L18" s="1"/>
      <c r="M18" s="1"/>
    </row>
    <row r="19" spans="1:15" x14ac:dyDescent="0.6">
      <c r="A19" s="3" t="s">
        <v>48</v>
      </c>
      <c r="B19" s="3" t="s">
        <v>51</v>
      </c>
      <c r="C19" s="4">
        <v>696</v>
      </c>
      <c r="D19" s="6">
        <f t="shared" si="0"/>
        <v>8352000</v>
      </c>
      <c r="E19" s="1"/>
      <c r="F19" s="1"/>
      <c r="H19" s="3" t="s">
        <v>69</v>
      </c>
      <c r="I19" s="3" t="s">
        <v>70</v>
      </c>
      <c r="J19" s="3" t="s">
        <v>65</v>
      </c>
      <c r="K19" s="6">
        <v>920000</v>
      </c>
      <c r="L19" s="1"/>
      <c r="M19" s="1"/>
    </row>
    <row r="20" spans="1:15" x14ac:dyDescent="0.6">
      <c r="A20" s="3" t="s">
        <v>48</v>
      </c>
      <c r="B20" s="3" t="s">
        <v>52</v>
      </c>
      <c r="C20" s="4">
        <v>857</v>
      </c>
      <c r="D20" s="6">
        <f t="shared" si="0"/>
        <v>10284000</v>
      </c>
      <c r="E20" s="1"/>
      <c r="F20" s="1"/>
      <c r="H20" s="3" t="s">
        <v>71</v>
      </c>
      <c r="I20" s="3" t="s">
        <v>67</v>
      </c>
      <c r="J20" s="3" t="s">
        <v>72</v>
      </c>
      <c r="K20" s="6">
        <v>1150000</v>
      </c>
      <c r="L20" s="1"/>
      <c r="M20" s="1"/>
    </row>
    <row r="21" spans="1:15" x14ac:dyDescent="0.6">
      <c r="A21" s="3" t="s">
        <v>53</v>
      </c>
      <c r="B21" s="3" t="s">
        <v>54</v>
      </c>
      <c r="C21" s="4">
        <v>584</v>
      </c>
      <c r="D21" s="6">
        <f t="shared" si="0"/>
        <v>7008000</v>
      </c>
      <c r="E21" s="1"/>
      <c r="F21" s="1"/>
      <c r="H21" s="3" t="s">
        <v>73</v>
      </c>
      <c r="I21" s="3" t="s">
        <v>64</v>
      </c>
      <c r="J21" s="3" t="s">
        <v>65</v>
      </c>
      <c r="K21" s="6">
        <v>980000</v>
      </c>
      <c r="L21" s="1"/>
      <c r="M21" s="1"/>
    </row>
    <row r="22" spans="1:15" x14ac:dyDescent="0.6">
      <c r="A22" s="3" t="s">
        <v>53</v>
      </c>
      <c r="B22" s="3" t="s">
        <v>55</v>
      </c>
      <c r="C22" s="4">
        <v>429</v>
      </c>
      <c r="D22" s="6">
        <f t="shared" si="0"/>
        <v>5148000</v>
      </c>
      <c r="E22" s="1"/>
      <c r="F22" s="1"/>
      <c r="H22" s="3" t="s">
        <v>74</v>
      </c>
      <c r="I22" s="3" t="s">
        <v>67</v>
      </c>
      <c r="J22" s="3" t="s">
        <v>65</v>
      </c>
      <c r="K22" s="6">
        <v>900000</v>
      </c>
      <c r="L22" s="1"/>
      <c r="M22" s="1"/>
    </row>
    <row r="23" spans="1:15" x14ac:dyDescent="0.6">
      <c r="A23" s="3" t="s">
        <v>53</v>
      </c>
      <c r="B23" s="3" t="s">
        <v>56</v>
      </c>
      <c r="C23" s="4">
        <v>826</v>
      </c>
      <c r="D23" s="6">
        <f t="shared" si="0"/>
        <v>9912000</v>
      </c>
      <c r="E23" s="3" t="s">
        <v>87</v>
      </c>
      <c r="F23" s="3" t="s">
        <v>89</v>
      </c>
      <c r="H23" s="3" t="s">
        <v>75</v>
      </c>
      <c r="I23" s="3" t="s">
        <v>70</v>
      </c>
      <c r="J23" s="3" t="s">
        <v>68</v>
      </c>
      <c r="K23" s="6">
        <v>885000</v>
      </c>
      <c r="L23" s="1"/>
      <c r="M23" s="1"/>
    </row>
    <row r="24" spans="1:15" x14ac:dyDescent="0.6">
      <c r="A24" s="3" t="s">
        <v>53</v>
      </c>
      <c r="B24" s="3" t="s">
        <v>57</v>
      </c>
      <c r="C24" s="4">
        <v>701</v>
      </c>
      <c r="D24" s="6">
        <f t="shared" si="0"/>
        <v>8412000</v>
      </c>
      <c r="E24" s="3" t="s">
        <v>88</v>
      </c>
      <c r="F24" s="3" t="s">
        <v>90</v>
      </c>
      <c r="H24" s="3" t="s">
        <v>76</v>
      </c>
      <c r="I24" s="3" t="s">
        <v>67</v>
      </c>
      <c r="J24" s="3" t="s">
        <v>65</v>
      </c>
      <c r="K24" s="6">
        <v>985000</v>
      </c>
      <c r="L24" s="1"/>
      <c r="M24" s="1"/>
    </row>
    <row r="25" spans="1:15" x14ac:dyDescent="0.6">
      <c r="A25" s="10" t="s">
        <v>58</v>
      </c>
      <c r="B25" s="10"/>
      <c r="C25" s="10"/>
      <c r="D25" s="4">
        <f>DAVERAGE(A16:D24,D16,E23:F24)</f>
        <v>9162000</v>
      </c>
      <c r="E25" s="1"/>
      <c r="F25" s="1"/>
      <c r="H25" s="3" t="s">
        <v>77</v>
      </c>
      <c r="I25" s="3" t="s">
        <v>64</v>
      </c>
      <c r="J25" s="3" t="s">
        <v>72</v>
      </c>
      <c r="K25" s="6">
        <v>1200000</v>
      </c>
      <c r="L25" s="1"/>
      <c r="M25" s="1"/>
    </row>
    <row r="26" spans="1:15" x14ac:dyDescent="0.6">
      <c r="H26" s="3" t="s">
        <v>78</v>
      </c>
      <c r="I26" s="3" t="s">
        <v>70</v>
      </c>
      <c r="J26" s="3" t="s">
        <v>72</v>
      </c>
      <c r="K26" s="6">
        <v>1100000</v>
      </c>
      <c r="L26" s="10" t="s">
        <v>79</v>
      </c>
      <c r="M26" s="10"/>
      <c r="N26" s="10"/>
      <c r="O26" s="10"/>
    </row>
    <row r="27" spans="1:15" x14ac:dyDescent="0.6">
      <c r="H27" s="3" t="s">
        <v>80</v>
      </c>
      <c r="I27" s="3" t="s">
        <v>64</v>
      </c>
      <c r="J27" s="3" t="s">
        <v>68</v>
      </c>
      <c r="K27" s="6">
        <v>900000</v>
      </c>
      <c r="L27" s="11">
        <f>DMAX(H16:K27,K16,I16:I17)-DMIN(H16:K27,K16,I16:I17)</f>
        <v>300000</v>
      </c>
      <c r="M27" s="11"/>
      <c r="N27" s="11"/>
      <c r="O27" s="11"/>
    </row>
  </sheetData>
  <mergeCells count="5">
    <mergeCell ref="A11:D11"/>
    <mergeCell ref="A25:C25"/>
    <mergeCell ref="H13:K13"/>
    <mergeCell ref="L27:O27"/>
    <mergeCell ref="L26:O26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데이터베이스-1(완성)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2024-03-27T17:45:09Z</dcterms:created>
  <dcterms:modified xsi:type="dcterms:W3CDTF">2024-03-27T18:42:33Z</dcterms:modified>
</cp:coreProperties>
</file>