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▶컴퓨터활용능력2급 실기 예제파일\완성 파일\"/>
    </mc:Choice>
  </mc:AlternateContent>
  <xr:revisionPtr revIDLastSave="0" documentId="13_ncr:1_{4CFB53A0-1C36-4A4B-B019-E3FEEF3FEB71}" xr6:coauthVersionLast="47" xr6:coauthVersionMax="47" xr10:uidLastSave="{00000000-0000-0000-0000-000000000000}"/>
  <bookViews>
    <workbookView xWindow="-120" yWindow="-120" windowWidth="29040" windowHeight="15750" activeTab="2" xr2:uid="{00000000-000D-0000-FFFF-FFFF00000000}"/>
  </bookViews>
  <sheets>
    <sheet name="피벗테이블-1(완성)" sheetId="1" r:id="rId1"/>
    <sheet name="피벗테이블-2(완성)" sheetId="3" r:id="rId2"/>
    <sheet name="피벗테이블-3(완성)" sheetId="2" r:id="rId3"/>
  </sheets>
  <calcPr calcId="191029"/>
  <pivotCaches>
    <pivotCache cacheId="0" r:id="rId4"/>
    <pivotCache cacheId="1" r:id="rId5"/>
    <pivotCache cacheId="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3" l="1"/>
  <c r="E14" i="3"/>
  <c r="F13" i="3"/>
  <c r="G13" i="3" s="1"/>
  <c r="F12" i="3"/>
  <c r="G12" i="3" s="1"/>
  <c r="F11" i="3"/>
  <c r="G11" i="3" s="1"/>
  <c r="F10" i="3"/>
  <c r="G10" i="3" s="1"/>
  <c r="F9" i="3"/>
  <c r="G9" i="3" s="1"/>
  <c r="F8" i="3"/>
  <c r="G8" i="3" s="1"/>
  <c r="F7" i="3"/>
  <c r="G7" i="3" s="1"/>
  <c r="F6" i="3"/>
  <c r="G6" i="3" s="1"/>
  <c r="F5" i="3"/>
  <c r="G5" i="3" s="1"/>
  <c r="G14" i="3" l="1"/>
</calcChain>
</file>

<file path=xl/sharedStrings.xml><?xml version="1.0" encoding="utf-8"?>
<sst xmlns="http://schemas.openxmlformats.org/spreadsheetml/2006/main" count="290" uniqueCount="117">
  <si>
    <t>성명</t>
  </si>
  <si>
    <t>부서</t>
  </si>
  <si>
    <t>직급</t>
  </si>
  <si>
    <t>기본급</t>
  </si>
  <si>
    <t>상여금</t>
  </si>
  <si>
    <t>급여합계</t>
  </si>
  <si>
    <t>공제계</t>
  </si>
  <si>
    <t>실수령액</t>
  </si>
  <si>
    <t>윤보라</t>
  </si>
  <si>
    <t>인사부</t>
  </si>
  <si>
    <t>사원</t>
  </si>
  <si>
    <t>유재우</t>
  </si>
  <si>
    <t>기획부</t>
  </si>
  <si>
    <t>인정제</t>
  </si>
  <si>
    <t>판매부</t>
  </si>
  <si>
    <t>대리</t>
  </si>
  <si>
    <t>이원섭</t>
  </si>
  <si>
    <t>총무부</t>
  </si>
  <si>
    <t>이충희</t>
  </si>
  <si>
    <t>심지영</t>
  </si>
  <si>
    <t>김주희</t>
  </si>
  <si>
    <t>안은민</t>
  </si>
  <si>
    <t>윤태성</t>
  </si>
  <si>
    <t>김도현</t>
  </si>
  <si>
    <t>김원종</t>
  </si>
  <si>
    <t>최재석</t>
  </si>
  <si>
    <t>부장</t>
  </si>
  <si>
    <t>김한솔</t>
  </si>
  <si>
    <t>송정철</t>
  </si>
  <si>
    <t>김준섭</t>
  </si>
  <si>
    <t>박제현</t>
  </si>
  <si>
    <t>생산부</t>
  </si>
  <si>
    <t>배무현</t>
  </si>
  <si>
    <t>김민환</t>
  </si>
  <si>
    <t>과장</t>
  </si>
  <si>
    <t>하인화</t>
  </si>
  <si>
    <t>이병열</t>
  </si>
  <si>
    <t>박승진</t>
  </si>
  <si>
    <t>심영섭</t>
  </si>
  <si>
    <t>김기웅</t>
  </si>
  <si>
    <t>이미라</t>
  </si>
  <si>
    <t>김재홍</t>
  </si>
  <si>
    <t>박정진</t>
  </si>
  <si>
    <t>박도훈</t>
  </si>
  <si>
    <t>박호석</t>
  </si>
  <si>
    <t>[표1]</t>
    <phoneticPr fontId="1" type="noConversion"/>
  </si>
  <si>
    <t>ID</t>
  </si>
  <si>
    <t>일자</t>
  </si>
  <si>
    <t>요일</t>
  </si>
  <si>
    <t>지점</t>
  </si>
  <si>
    <t>품목</t>
  </si>
  <si>
    <t>개수</t>
  </si>
  <si>
    <t>매출</t>
  </si>
  <si>
    <t>금요일</t>
  </si>
  <si>
    <t>강동</t>
  </si>
  <si>
    <t>PDP</t>
  </si>
  <si>
    <t>일요일</t>
  </si>
  <si>
    <t>강남</t>
  </si>
  <si>
    <t>월요일</t>
  </si>
  <si>
    <t>강북</t>
  </si>
  <si>
    <t>DSLR</t>
  </si>
  <si>
    <t>화요일</t>
  </si>
  <si>
    <t>강서</t>
  </si>
  <si>
    <t>LCD</t>
  </si>
  <si>
    <t>수요일</t>
  </si>
  <si>
    <t>목요일</t>
  </si>
  <si>
    <t>토요일</t>
  </si>
  <si>
    <t>[표2]</t>
    <phoneticPr fontId="1" type="noConversion"/>
  </si>
  <si>
    <t>성명</t>
    <phoneticPr fontId="4" type="noConversion"/>
  </si>
  <si>
    <t>직위</t>
    <phoneticPr fontId="4" type="noConversion"/>
  </si>
  <si>
    <t>근속기간</t>
    <phoneticPr fontId="4" type="noConversion"/>
  </si>
  <si>
    <t>상여율</t>
    <phoneticPr fontId="4" type="noConversion"/>
  </si>
  <si>
    <t>기본급</t>
    <phoneticPr fontId="4" type="noConversion"/>
  </si>
  <si>
    <t>상여금</t>
    <phoneticPr fontId="4" type="noConversion"/>
  </si>
  <si>
    <t>총급여액</t>
    <phoneticPr fontId="4" type="noConversion"/>
  </si>
  <si>
    <t>하길주</t>
    <phoneticPr fontId="4" type="noConversion"/>
  </si>
  <si>
    <t>과장</t>
    <phoneticPr fontId="4" type="noConversion"/>
  </si>
  <si>
    <t>이선호</t>
    <phoneticPr fontId="4" type="noConversion"/>
  </si>
  <si>
    <t>부장</t>
    <phoneticPr fontId="4" type="noConversion"/>
  </si>
  <si>
    <t>강성수</t>
    <phoneticPr fontId="4" type="noConversion"/>
  </si>
  <si>
    <t>이사</t>
    <phoneticPr fontId="4" type="noConversion"/>
  </si>
  <si>
    <t>김보견</t>
    <phoneticPr fontId="4" type="noConversion"/>
  </si>
  <si>
    <t>천수만</t>
    <phoneticPr fontId="4" type="noConversion"/>
  </si>
  <si>
    <t>이성수</t>
    <phoneticPr fontId="4" type="noConversion"/>
  </si>
  <si>
    <t>이영숙</t>
    <phoneticPr fontId="4" type="noConversion"/>
  </si>
  <si>
    <t>서지원</t>
    <phoneticPr fontId="4" type="noConversion"/>
  </si>
  <si>
    <t>김은수</t>
    <phoneticPr fontId="4" type="noConversion"/>
  </si>
  <si>
    <t>합계</t>
    <phoneticPr fontId="4" type="noConversion"/>
  </si>
  <si>
    <t>[표3]</t>
    <phoneticPr fontId="1" type="noConversion"/>
  </si>
  <si>
    <t>행 레이블</t>
  </si>
  <si>
    <t>총합계</t>
  </si>
  <si>
    <t>합계 : 상여금</t>
  </si>
  <si>
    <t>합계 : 기본급</t>
  </si>
  <si>
    <t>평균 : 기본급</t>
  </si>
  <si>
    <t>평균 : 상여금</t>
  </si>
  <si>
    <t>평균 : 급여합계</t>
  </si>
  <si>
    <t>이사</t>
  </si>
  <si>
    <t>1-5</t>
  </si>
  <si>
    <t>6-10</t>
  </si>
  <si>
    <t>11-15</t>
  </si>
  <si>
    <t>16-20</t>
  </si>
  <si>
    <t>*</t>
  </si>
  <si>
    <t>직위</t>
  </si>
  <si>
    <t>값</t>
  </si>
  <si>
    <t>근속기간</t>
  </si>
  <si>
    <t>(모두)</t>
  </si>
  <si>
    <t>합계 : 개수</t>
  </si>
  <si>
    <t>최대 : 매출</t>
  </si>
  <si>
    <t>전체 합계 : 개수</t>
  </si>
  <si>
    <t>전체 최대 : 매출</t>
  </si>
  <si>
    <t>7월</t>
  </si>
  <si>
    <t>8월</t>
  </si>
  <si>
    <t>개월(일자)</t>
  </si>
  <si>
    <t>7월 합계 : 개수</t>
  </si>
  <si>
    <t>7월 최대 : 매출</t>
  </si>
  <si>
    <t>8월 합계 : 개수</t>
  </si>
  <si>
    <t>8월 최대 : 매출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</si>
</sst>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2" applyFont="1" applyBorder="1" applyAlignment="1">
      <alignment vertical="center"/>
    </xf>
    <xf numFmtId="41" fontId="3" fillId="0" borderId="6" xfId="1" applyFont="1" applyBorder="1" applyAlignment="1">
      <alignment horizontal="center" vertical="center"/>
    </xf>
    <xf numFmtId="41" fontId="3" fillId="0" borderId="6" xfId="1" applyFont="1" applyBorder="1" applyAlignment="1">
      <alignment vertical="center"/>
    </xf>
    <xf numFmtId="41" fontId="3" fillId="0" borderId="7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2" applyFont="1" applyBorder="1" applyAlignment="1">
      <alignment vertical="center"/>
    </xf>
    <xf numFmtId="41" fontId="3" fillId="0" borderId="1" xfId="1" applyFont="1" applyBorder="1" applyAlignment="1">
      <alignment horizontal="center" vertical="center"/>
    </xf>
    <xf numFmtId="41" fontId="3" fillId="0" borderId="1" xfId="1" applyFont="1" applyBorder="1" applyAlignment="1">
      <alignment vertical="center"/>
    </xf>
    <xf numFmtId="41" fontId="3" fillId="0" borderId="9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9" fontId="3" fillId="0" borderId="11" xfId="2" applyFont="1" applyBorder="1" applyAlignment="1">
      <alignment vertical="center"/>
    </xf>
    <xf numFmtId="41" fontId="3" fillId="0" borderId="11" xfId="1" applyFont="1" applyBorder="1" applyAlignment="1">
      <alignment horizontal="center" vertical="center"/>
    </xf>
    <xf numFmtId="41" fontId="3" fillId="0" borderId="11" xfId="1" applyFont="1" applyBorder="1" applyAlignment="1">
      <alignment vertical="center"/>
    </xf>
    <xf numFmtId="41" fontId="3" fillId="0" borderId="12" xfId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1" fontId="3" fillId="2" borderId="3" xfId="1" applyFont="1" applyFill="1" applyBorder="1" applyAlignment="1">
      <alignment horizontal="center" vertical="center"/>
    </xf>
    <xf numFmtId="41" fontId="3" fillId="2" borderId="4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1" xfId="0" applyNumberForma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ndows 사용자" refreshedDate="45380.562591898146" createdVersion="8" refreshedVersion="8" minRefreshableVersion="3" recordCount="28" xr:uid="{AD3AD7F5-4A09-4987-81E8-D307F225931D}">
  <cacheSource type="worksheet">
    <worksheetSource ref="B3:I31" sheet="피벗테이블-1(완성)"/>
  </cacheSource>
  <cacheFields count="8">
    <cacheField name="성명" numFmtId="0">
      <sharedItems/>
    </cacheField>
    <cacheField name="부서" numFmtId="0">
      <sharedItems/>
    </cacheField>
    <cacheField name="직급" numFmtId="0">
      <sharedItems count="4">
        <s v="사원"/>
        <s v="대리"/>
        <s v="부장"/>
        <s v="과장"/>
      </sharedItems>
    </cacheField>
    <cacheField name="기본급" numFmtId="0">
      <sharedItems containsSemiMixedTypes="0" containsString="0" containsNumber="1" containsInteger="1" minValue="1350000" maxValue="2850000"/>
    </cacheField>
    <cacheField name="상여금" numFmtId="0">
      <sharedItems containsSemiMixedTypes="0" containsString="0" containsNumber="1" containsInteger="1" minValue="595000" maxValue="1645000"/>
    </cacheField>
    <cacheField name="급여합계" numFmtId="0">
      <sharedItems containsSemiMixedTypes="0" containsString="0" containsNumber="1" containsInteger="1" minValue="1945000" maxValue="4495000"/>
    </cacheField>
    <cacheField name="공제계" numFmtId="0">
      <sharedItems containsSemiMixedTypes="0" containsString="0" containsNumber="1" containsInteger="1" minValue="194500" maxValue="449500"/>
    </cacheField>
    <cacheField name="실수령액" numFmtId="0">
      <sharedItems containsSemiMixedTypes="0" containsString="0" containsNumber="1" containsInteger="1" minValue="1750500" maxValue="4045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ndows 사용자" refreshedDate="45380.568952083333" createdVersion="8" refreshedVersion="8" minRefreshableVersion="3" recordCount="9" xr:uid="{99958EB7-94FC-4264-863C-467DB91A7E05}">
  <cacheSource type="worksheet">
    <worksheetSource ref="A4:G13" sheet="피벗테이블-2(완성)"/>
  </cacheSource>
  <cacheFields count="7">
    <cacheField name="성명" numFmtId="0">
      <sharedItems/>
    </cacheField>
    <cacheField name="직위" numFmtId="0">
      <sharedItems count="3">
        <s v="과장"/>
        <s v="부장"/>
        <s v="이사"/>
      </sharedItems>
    </cacheField>
    <cacheField name="근속기간" numFmtId="0">
      <sharedItems containsSemiMixedTypes="0" containsString="0" containsNumber="1" containsInteger="1" minValue="4" maxValue="19" count="9">
        <n v="4"/>
        <n v="8"/>
        <n v="13"/>
        <n v="10"/>
        <n v="19"/>
        <n v="14"/>
        <n v="7"/>
        <n v="9"/>
        <n v="18"/>
      </sharedItems>
      <fieldGroup base="2">
        <rangePr autoStart="0" autoEnd="0" startNum="1" endNum="20" groupInterval="5"/>
        <groupItems count="6">
          <s v="&lt;1"/>
          <s v="1-5"/>
          <s v="6-10"/>
          <s v="11-15"/>
          <s v="16-20"/>
          <s v="&gt;21"/>
        </groupItems>
      </fieldGroup>
    </cacheField>
    <cacheField name="상여율" numFmtId="9">
      <sharedItems containsSemiMixedTypes="0" containsString="0" containsNumber="1" minValue="0.35" maxValue="0.55000000000000004"/>
    </cacheField>
    <cacheField name="기본급" numFmtId="41">
      <sharedItems containsSemiMixedTypes="0" containsString="0" containsNumber="1" containsInteger="1" minValue="150000" maxValue="270000"/>
    </cacheField>
    <cacheField name="상여금" numFmtId="41">
      <sharedItems containsSemiMixedTypes="0" containsString="0" containsNumber="1" containsInteger="1" minValue="52500" maxValue="148500"/>
    </cacheField>
    <cacheField name="총급여액" numFmtId="41">
      <sharedItems containsSemiMixedTypes="0" containsString="0" containsNumber="1" containsInteger="1" minValue="202500" maxValue="418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ndows 사용자" refreshedDate="45380.574932870368" createdVersion="8" refreshedVersion="8" minRefreshableVersion="3" recordCount="32" xr:uid="{A1CFBFFD-AFA6-4817-986B-BEC59E59077E}">
  <cacheSource type="worksheet">
    <worksheetSource ref="B3:H35" sheet="피벗테이블-3(완성)"/>
  </cacheSource>
  <cacheFields count="8">
    <cacheField name="ID" numFmtId="0">
      <sharedItems containsSemiMixedTypes="0" containsString="0" containsNumber="1" containsInteger="1" minValue="1" maxValue="32"/>
    </cacheField>
    <cacheField name="일자" numFmtId="14">
      <sharedItems containsSemiMixedTypes="0" containsNonDate="0" containsDate="1" containsString="0" minDate="2008-07-25T00:00:00" maxDate="2008-08-24T00:00:00" count="17">
        <d v="2008-07-25T00:00:00"/>
        <d v="2008-07-27T00:00:00"/>
        <d v="2008-07-28T00:00:00"/>
        <d v="2008-07-29T00:00:00"/>
        <d v="2008-08-01T00:00:00"/>
        <d v="2008-08-04T00:00:00"/>
        <d v="2008-08-06T00:00:00"/>
        <d v="2008-08-07T00:00:00"/>
        <d v="2008-08-09T00:00:00"/>
        <d v="2008-08-10T00:00:00"/>
        <d v="2008-08-12T00:00:00"/>
        <d v="2008-08-13T00:00:00"/>
        <d v="2008-08-15T00:00:00"/>
        <d v="2008-08-16T00:00:00"/>
        <d v="2008-08-18T00:00:00"/>
        <d v="2008-08-22T00:00:00"/>
        <d v="2008-08-23T00:00:00"/>
      </sharedItems>
      <fieldGroup par="7"/>
    </cacheField>
    <cacheField name="요일" numFmtId="0">
      <sharedItems/>
    </cacheField>
    <cacheField name="지점" numFmtId="0">
      <sharedItems count="4">
        <s v="강동"/>
        <s v="강남"/>
        <s v="강북"/>
        <s v="강서"/>
      </sharedItems>
    </cacheField>
    <cacheField name="품목" numFmtId="0">
      <sharedItems count="3">
        <s v="PDP"/>
        <s v="DSLR"/>
        <s v="LCD"/>
      </sharedItems>
    </cacheField>
    <cacheField name="개수" numFmtId="0">
      <sharedItems containsSemiMixedTypes="0" containsString="0" containsNumber="1" containsInteger="1" minValue="46" maxValue="63"/>
    </cacheField>
    <cacheField name="매출" numFmtId="0">
      <sharedItems containsSemiMixedTypes="0" containsString="0" containsNumber="1" containsInteger="1" minValue="446220" maxValue="5995185"/>
    </cacheField>
    <cacheField name="개월(일자)" numFmtId="0" databaseField="0">
      <fieldGroup base="1">
        <rangePr groupBy="months" startDate="2008-07-25T00:00:00" endDate="2008-08-24T00:00:00"/>
        <groupItems count="14">
          <s v="&lt;2008-07-25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08-08-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윤보라"/>
    <s v="인사부"/>
    <x v="0"/>
    <n v="1620000"/>
    <n v="784000"/>
    <n v="2404000"/>
    <n v="240400"/>
    <n v="2163600"/>
  </r>
  <r>
    <s v="유재우"/>
    <s v="기획부"/>
    <x v="0"/>
    <n v="1585000"/>
    <n v="759500"/>
    <n v="2344500"/>
    <n v="234450"/>
    <n v="2110050"/>
  </r>
  <r>
    <s v="인정제"/>
    <s v="판매부"/>
    <x v="1"/>
    <n v="1700000"/>
    <n v="840000"/>
    <n v="2540000"/>
    <n v="254000"/>
    <n v="2286000"/>
  </r>
  <r>
    <s v="이원섭"/>
    <s v="총무부"/>
    <x v="0"/>
    <n v="1350000"/>
    <n v="595000"/>
    <n v="1945000"/>
    <n v="194500"/>
    <n v="1750500"/>
  </r>
  <r>
    <s v="이충희"/>
    <s v="기획부"/>
    <x v="0"/>
    <n v="1350000"/>
    <n v="595000"/>
    <n v="1945000"/>
    <n v="194500"/>
    <n v="1750500"/>
  </r>
  <r>
    <s v="심지영"/>
    <s v="인사부"/>
    <x v="1"/>
    <n v="1750000"/>
    <n v="875000"/>
    <n v="2625000"/>
    <n v="262500"/>
    <n v="2362500"/>
  </r>
  <r>
    <s v="김주희"/>
    <s v="총무부"/>
    <x v="1"/>
    <n v="1750000"/>
    <n v="875000"/>
    <n v="2625000"/>
    <n v="262500"/>
    <n v="2362500"/>
  </r>
  <r>
    <s v="안은민"/>
    <s v="총무부"/>
    <x v="0"/>
    <n v="1600000"/>
    <n v="770000"/>
    <n v="2370000"/>
    <n v="237000"/>
    <n v="2133000"/>
  </r>
  <r>
    <s v="윤태성"/>
    <s v="판매부"/>
    <x v="0"/>
    <n v="1585000"/>
    <n v="759500"/>
    <n v="2344500"/>
    <n v="234450"/>
    <n v="2110050"/>
  </r>
  <r>
    <s v="김도현"/>
    <s v="총무부"/>
    <x v="1"/>
    <n v="1700000"/>
    <n v="840000"/>
    <n v="2540000"/>
    <n v="254000"/>
    <n v="2286000"/>
  </r>
  <r>
    <s v="김원종"/>
    <s v="기획부"/>
    <x v="1"/>
    <n v="1670000"/>
    <n v="819000"/>
    <n v="2489000"/>
    <n v="248900"/>
    <n v="2240100"/>
  </r>
  <r>
    <s v="최재석"/>
    <s v="판매부"/>
    <x v="2"/>
    <n v="2850000"/>
    <n v="1645000"/>
    <n v="4495000"/>
    <n v="449500"/>
    <n v="4045500"/>
  </r>
  <r>
    <s v="김한솔"/>
    <s v="총무부"/>
    <x v="1"/>
    <n v="1800000"/>
    <n v="910000"/>
    <n v="2710000"/>
    <n v="271000"/>
    <n v="2439000"/>
  </r>
  <r>
    <s v="송정철"/>
    <s v="총무부"/>
    <x v="1"/>
    <n v="1700000"/>
    <n v="840000"/>
    <n v="2540000"/>
    <n v="254000"/>
    <n v="2286000"/>
  </r>
  <r>
    <s v="김준섭"/>
    <s v="판매부"/>
    <x v="1"/>
    <n v="1700000"/>
    <n v="840000"/>
    <n v="2540000"/>
    <n v="254000"/>
    <n v="2286000"/>
  </r>
  <r>
    <s v="박제현"/>
    <s v="생산부"/>
    <x v="0"/>
    <n v="2000000"/>
    <n v="1050000"/>
    <n v="3050000"/>
    <n v="305000"/>
    <n v="2745000"/>
  </r>
  <r>
    <s v="배무현"/>
    <s v="인사부"/>
    <x v="0"/>
    <n v="1585000"/>
    <n v="759500"/>
    <n v="2344500"/>
    <n v="234450"/>
    <n v="2110050"/>
  </r>
  <r>
    <s v="김민환"/>
    <s v="총무부"/>
    <x v="3"/>
    <n v="2000000"/>
    <n v="1050000"/>
    <n v="3050000"/>
    <n v="305000"/>
    <n v="2745000"/>
  </r>
  <r>
    <s v="하인화"/>
    <s v="총무부"/>
    <x v="0"/>
    <n v="1600000"/>
    <n v="770000"/>
    <n v="2370000"/>
    <n v="237000"/>
    <n v="2133000"/>
  </r>
  <r>
    <s v="이병열"/>
    <s v="총무부"/>
    <x v="0"/>
    <n v="1585000"/>
    <n v="759500"/>
    <n v="2344500"/>
    <n v="234450"/>
    <n v="2110050"/>
  </r>
  <r>
    <s v="박승진"/>
    <s v="기획부"/>
    <x v="1"/>
    <n v="1700000"/>
    <n v="840000"/>
    <n v="2540000"/>
    <n v="254000"/>
    <n v="2286000"/>
  </r>
  <r>
    <s v="심영섭"/>
    <s v="판매부"/>
    <x v="1"/>
    <n v="1670000"/>
    <n v="819000"/>
    <n v="2489000"/>
    <n v="248900"/>
    <n v="2240100"/>
  </r>
  <r>
    <s v="김기웅"/>
    <s v="총무부"/>
    <x v="2"/>
    <n v="2850000"/>
    <n v="1645000"/>
    <n v="4495000"/>
    <n v="449500"/>
    <n v="4045500"/>
  </r>
  <r>
    <s v="이미라"/>
    <s v="총무부"/>
    <x v="1"/>
    <n v="1800000"/>
    <n v="910000"/>
    <n v="2710000"/>
    <n v="271000"/>
    <n v="2439000"/>
  </r>
  <r>
    <s v="김재홍"/>
    <s v="판매부"/>
    <x v="1"/>
    <n v="1700000"/>
    <n v="840000"/>
    <n v="2540000"/>
    <n v="254000"/>
    <n v="2286000"/>
  </r>
  <r>
    <s v="박정진"/>
    <s v="생산부"/>
    <x v="1"/>
    <n v="1700000"/>
    <n v="840000"/>
    <n v="2540000"/>
    <n v="254000"/>
    <n v="2286000"/>
  </r>
  <r>
    <s v="박도훈"/>
    <s v="인사부"/>
    <x v="0"/>
    <n v="2000000"/>
    <n v="1050000"/>
    <n v="3050000"/>
    <n v="305000"/>
    <n v="2745000"/>
  </r>
  <r>
    <s v="박호석"/>
    <s v="인사부"/>
    <x v="0"/>
    <n v="1585000"/>
    <n v="759500"/>
    <n v="2344500"/>
    <n v="234450"/>
    <n v="211005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s v="하길주"/>
    <x v="0"/>
    <x v="0"/>
    <n v="0.35"/>
    <n v="150000"/>
    <n v="52500"/>
    <n v="202500"/>
  </r>
  <r>
    <s v="이선호"/>
    <x v="1"/>
    <x v="1"/>
    <n v="0.4"/>
    <n v="230000"/>
    <n v="92000"/>
    <n v="322000"/>
  </r>
  <r>
    <s v="강성수"/>
    <x v="2"/>
    <x v="2"/>
    <n v="0.5"/>
    <n v="260000"/>
    <n v="130000"/>
    <n v="390000"/>
  </r>
  <r>
    <s v="김보견"/>
    <x v="1"/>
    <x v="3"/>
    <n v="0.5"/>
    <n v="220000"/>
    <n v="110000"/>
    <n v="330000"/>
  </r>
  <r>
    <s v="천수만"/>
    <x v="2"/>
    <x v="4"/>
    <n v="0.55000000000000004"/>
    <n v="270000"/>
    <n v="148500"/>
    <n v="418500"/>
  </r>
  <r>
    <s v="이성수"/>
    <x v="1"/>
    <x v="5"/>
    <n v="0.5"/>
    <n v="230000"/>
    <n v="115000"/>
    <n v="345000"/>
  </r>
  <r>
    <s v="이영숙"/>
    <x v="0"/>
    <x v="6"/>
    <n v="0.4"/>
    <n v="180000"/>
    <n v="72000"/>
    <n v="252000"/>
  </r>
  <r>
    <s v="서지원"/>
    <x v="0"/>
    <x v="7"/>
    <n v="0.4"/>
    <n v="190000"/>
    <n v="76000"/>
    <n v="266000"/>
  </r>
  <r>
    <s v="김은수"/>
    <x v="2"/>
    <x v="8"/>
    <n v="0.55000000000000004"/>
    <n v="265000"/>
    <n v="145750"/>
    <n v="41075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n v="1"/>
    <x v="0"/>
    <s v="금요일"/>
    <x v="0"/>
    <x v="0"/>
    <n v="55"/>
    <n v="2902245"/>
  </r>
  <r>
    <n v="2"/>
    <x v="1"/>
    <s v="일요일"/>
    <x v="1"/>
    <x v="0"/>
    <n v="61"/>
    <n v="5995185"/>
  </r>
  <r>
    <n v="3"/>
    <x v="2"/>
    <s v="월요일"/>
    <x v="2"/>
    <x v="1"/>
    <n v="54"/>
    <n v="4651035"/>
  </r>
  <r>
    <n v="4"/>
    <x v="3"/>
    <s v="화요일"/>
    <x v="0"/>
    <x v="1"/>
    <n v="52"/>
    <n v="446220"/>
  </r>
  <r>
    <n v="5"/>
    <x v="3"/>
    <s v="화요일"/>
    <x v="1"/>
    <x v="0"/>
    <n v="63"/>
    <n v="2638125"/>
  </r>
  <r>
    <n v="6"/>
    <x v="4"/>
    <s v="금요일"/>
    <x v="3"/>
    <x v="0"/>
    <n v="62"/>
    <n v="5133780"/>
  </r>
  <r>
    <n v="7"/>
    <x v="4"/>
    <s v="금요일"/>
    <x v="1"/>
    <x v="1"/>
    <n v="46"/>
    <n v="670665"/>
  </r>
  <r>
    <n v="8"/>
    <x v="4"/>
    <s v="금요일"/>
    <x v="2"/>
    <x v="2"/>
    <n v="57"/>
    <n v="3371160"/>
  </r>
  <r>
    <n v="9"/>
    <x v="5"/>
    <s v="월요일"/>
    <x v="1"/>
    <x v="1"/>
    <n v="61"/>
    <n v="750300"/>
  </r>
  <r>
    <n v="10"/>
    <x v="5"/>
    <s v="월요일"/>
    <x v="2"/>
    <x v="0"/>
    <n v="55"/>
    <n v="2990820"/>
  </r>
  <r>
    <n v="11"/>
    <x v="6"/>
    <s v="수요일"/>
    <x v="0"/>
    <x v="0"/>
    <n v="53"/>
    <n v="5912580"/>
  </r>
  <r>
    <n v="12"/>
    <x v="6"/>
    <s v="수요일"/>
    <x v="0"/>
    <x v="0"/>
    <n v="49"/>
    <n v="4324095"/>
  </r>
  <r>
    <n v="13"/>
    <x v="7"/>
    <s v="목요일"/>
    <x v="1"/>
    <x v="2"/>
    <n v="57"/>
    <n v="5459025"/>
  </r>
  <r>
    <n v="14"/>
    <x v="7"/>
    <s v="목요일"/>
    <x v="2"/>
    <x v="1"/>
    <n v="52"/>
    <n v="4834275"/>
  </r>
  <r>
    <n v="15"/>
    <x v="8"/>
    <s v="토요일"/>
    <x v="2"/>
    <x v="1"/>
    <n v="63"/>
    <n v="4950525"/>
  </r>
  <r>
    <n v="16"/>
    <x v="9"/>
    <s v="일요일"/>
    <x v="0"/>
    <x v="1"/>
    <n v="55"/>
    <n v="3789615"/>
  </r>
  <r>
    <n v="17"/>
    <x v="9"/>
    <s v="일요일"/>
    <x v="2"/>
    <x v="0"/>
    <n v="56"/>
    <n v="5514000"/>
  </r>
  <r>
    <n v="18"/>
    <x v="10"/>
    <s v="화요일"/>
    <x v="3"/>
    <x v="1"/>
    <n v="56"/>
    <n v="2911410"/>
  </r>
  <r>
    <n v="19"/>
    <x v="11"/>
    <s v="수요일"/>
    <x v="0"/>
    <x v="1"/>
    <n v="46"/>
    <n v="3648960"/>
  </r>
  <r>
    <n v="20"/>
    <x v="11"/>
    <s v="수요일"/>
    <x v="2"/>
    <x v="2"/>
    <n v="60"/>
    <n v="5724840"/>
  </r>
  <r>
    <n v="21"/>
    <x v="12"/>
    <s v="금요일"/>
    <x v="0"/>
    <x v="0"/>
    <n v="58"/>
    <n v="3543765"/>
  </r>
  <r>
    <n v="22"/>
    <x v="12"/>
    <s v="금요일"/>
    <x v="3"/>
    <x v="1"/>
    <n v="52"/>
    <n v="1301535"/>
  </r>
  <r>
    <n v="23"/>
    <x v="12"/>
    <s v="금요일"/>
    <x v="2"/>
    <x v="1"/>
    <n v="52"/>
    <n v="3169485"/>
  </r>
  <r>
    <n v="24"/>
    <x v="12"/>
    <s v="금요일"/>
    <x v="2"/>
    <x v="0"/>
    <n v="57"/>
    <n v="5103165"/>
  </r>
  <r>
    <n v="25"/>
    <x v="13"/>
    <s v="토요일"/>
    <x v="0"/>
    <x v="1"/>
    <n v="62"/>
    <n v="3885960"/>
  </r>
  <r>
    <n v="26"/>
    <x v="13"/>
    <s v="토요일"/>
    <x v="3"/>
    <x v="1"/>
    <n v="62"/>
    <n v="2761830"/>
  </r>
  <r>
    <n v="27"/>
    <x v="13"/>
    <s v="토요일"/>
    <x v="1"/>
    <x v="0"/>
    <n v="60"/>
    <n v="4748850"/>
  </r>
  <r>
    <n v="28"/>
    <x v="14"/>
    <s v="월요일"/>
    <x v="0"/>
    <x v="1"/>
    <n v="46"/>
    <n v="649260"/>
  </r>
  <r>
    <n v="29"/>
    <x v="14"/>
    <s v="월요일"/>
    <x v="1"/>
    <x v="0"/>
    <n v="63"/>
    <n v="1295595"/>
  </r>
  <r>
    <n v="30"/>
    <x v="14"/>
    <s v="월요일"/>
    <x v="2"/>
    <x v="2"/>
    <n v="57"/>
    <n v="4440300"/>
  </r>
  <r>
    <n v="31"/>
    <x v="15"/>
    <s v="금요일"/>
    <x v="1"/>
    <x v="2"/>
    <n v="63"/>
    <n v="3143670"/>
  </r>
  <r>
    <n v="32"/>
    <x v="16"/>
    <s v="토요일"/>
    <x v="0"/>
    <x v="2"/>
    <n v="58"/>
    <n v="58210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539119A-6210-49A8-84D7-F5A69E374D31}" name="피벗 테이블1" cacheId="0" applyNumberFormats="0" applyBorderFormats="0" applyFontFormats="0" applyPatternFormats="0" applyAlignmentFormats="0" applyWidthHeightFormats="1" dataCaption="값" updatedVersion="8" minRefreshableVersion="3" useAutoFormatting="1" itemPrintTitles="1" createdVersion="8" indent="0" outline="1" outlineData="1" multipleFieldFilters="0">
  <location ref="K3:N8" firstHeaderRow="0" firstDataRow="1" firstDataCol="1"/>
  <pivotFields count="8">
    <pivotField showAll="0"/>
    <pivotField showAll="0"/>
    <pivotField axis="axisRow" showAll="0">
      <items count="5">
        <item x="3"/>
        <item x="1"/>
        <item x="2"/>
        <item x="0"/>
        <item t="default"/>
      </items>
    </pivotField>
    <pivotField dataField="1" showAll="0"/>
    <pivotField dataField="1" showAll="0"/>
    <pivotField dataField="1" showAll="0"/>
    <pivotField showAll="0"/>
    <pivotField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평균 : 기본급" fld="3" subtotal="average" baseField="2" baseItem="0" numFmtId="176"/>
    <dataField name="평균 : 상여금" fld="4" subtotal="average" baseField="2" baseItem="0" numFmtId="176"/>
    <dataField name="평균 : 급여합계" fld="5" subtotal="average" baseField="2" baseItem="0" numFmtId="176"/>
  </dataFields>
  <pivotTableStyleInfo name="PivotStyleMedium1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BC6ADD7-2C66-470F-8F20-C3F912D44979}" name="피벗 테이블2" cacheId="1" applyNumberFormats="0" applyBorderFormats="0" applyFontFormats="0" applyPatternFormats="0" applyAlignmentFormats="0" applyWidthHeightFormats="1" dataCaption="값" missingCaption="*" updatedVersion="8" minRefreshableVersion="3" useAutoFormatting="1" colGrandTotals="0" itemPrintTitles="1" createdVersion="8" indent="0" compact="0" outline="1" outlineData="1" compactData="0" multipleFieldFilters="0">
  <location ref="J4:P11" firstHeaderRow="1" firstDataRow="3" firstDataCol="1"/>
  <pivotFields count="7">
    <pivotField compact="0" showAll="0"/>
    <pivotField axis="axisCol" compact="0" showAll="0">
      <items count="4">
        <item x="0"/>
        <item x="1"/>
        <item x="2"/>
        <item t="default"/>
      </items>
    </pivotField>
    <pivotField axis="axisRow" compact="0" showAll="0">
      <items count="7">
        <item x="0"/>
        <item x="1"/>
        <item x="2"/>
        <item x="3"/>
        <item x="4"/>
        <item x="5"/>
        <item t="default"/>
      </items>
    </pivotField>
    <pivotField compact="0" numFmtId="9" showAll="0"/>
    <pivotField dataField="1" compact="0" numFmtId="41" showAll="0"/>
    <pivotField dataField="1" compact="0" numFmtId="41" showAll="0"/>
    <pivotField compact="0" numFmtId="41" showAll="0"/>
  </pivotFields>
  <rowFields count="1">
    <field x="2"/>
  </rowFields>
  <rowItems count="5"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합계 : 기본급" fld="4" baseField="2" baseItem="3" numFmtId="176"/>
    <dataField name="합계 : 상여금" fld="5" baseField="2" baseItem="3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0995CB-63B7-4AEA-B740-FD3C82C2B974}" name="피벗 테이블5" cacheId="2" dataOnRows="1" applyNumberFormats="0" applyBorderFormats="0" applyFontFormats="0" applyPatternFormats="0" applyAlignmentFormats="0" applyWidthHeightFormats="1" dataCaption="값" updatedVersion="8" minRefreshableVersion="3" useAutoFormatting="1" itemPrintTitles="1" createdVersion="8" indent="0" compact="0" compactData="0" multipleFieldFilters="0">
  <location ref="J5:M21" firstHeaderRow="1" firstDataRow="1" firstDataCol="3" rowPageCount="1" colPageCount="1"/>
  <pivotFields count="8">
    <pivotField compact="0" outline="0" showAll="0"/>
    <pivotField compact="0" numFmtId="14" outline="0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compact="0" outline="0" showAll="0"/>
    <pivotField axis="axisPage" compact="0" outline="0" showAll="0">
      <items count="5">
        <item x="1"/>
        <item x="0"/>
        <item x="2"/>
        <item x="3"/>
        <item t="default"/>
      </items>
    </pivotField>
    <pivotField axis="axisRow" compact="0" outline="0" showAll="0">
      <items count="4">
        <item x="1"/>
        <item x="2"/>
        <item x="0"/>
        <item t="default"/>
      </items>
    </pivotField>
    <pivotField dataField="1" compact="0" outline="0" showAll="0"/>
    <pivotField dataField="1" compact="0" outline="0" showAll="0"/>
    <pivotField axis="axisRow"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3">
    <field x="7"/>
    <field x="4"/>
    <field x="-2"/>
  </rowFields>
  <rowItems count="16">
    <i>
      <x v="7"/>
      <x/>
      <x/>
    </i>
    <i r="2" i="1">
      <x v="1"/>
    </i>
    <i r="1">
      <x v="2"/>
      <x/>
    </i>
    <i r="2" i="1">
      <x v="1"/>
    </i>
    <i t="default">
      <x v="7"/>
    </i>
    <i t="default" i="1">
      <x v="7"/>
    </i>
    <i>
      <x v="8"/>
      <x/>
      <x/>
    </i>
    <i r="2" i="1">
      <x v="1"/>
    </i>
    <i r="1">
      <x v="1"/>
      <x/>
    </i>
    <i r="2" i="1">
      <x v="1"/>
    </i>
    <i r="1">
      <x v="2"/>
      <x/>
    </i>
    <i r="2" i="1">
      <x v="1"/>
    </i>
    <i t="default">
      <x v="8"/>
    </i>
    <i t="default" i="1">
      <x v="8"/>
    </i>
    <i t="grand">
      <x/>
    </i>
    <i t="grand" i="1">
      <x/>
    </i>
  </rowItems>
  <colItems count="1">
    <i/>
  </colItems>
  <pageFields count="1">
    <pageField fld="3" hier="-1"/>
  </pageFields>
  <dataFields count="2">
    <dataField name="합계 : 개수" fld="5" baseField="7" baseItem="7" numFmtId="176"/>
    <dataField name="최대 : 매출" fld="6" subtotal="max" baseField="7" baseItem="7" numFmtId="176"/>
  </dataField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31"/>
  <sheetViews>
    <sheetView workbookViewId="0"/>
  </sheetViews>
  <sheetFormatPr defaultRowHeight="16.5"/>
  <cols>
    <col min="2" max="4" width="7.5" bestFit="1" customWidth="1"/>
    <col min="5" max="6" width="9.375" bestFit="1" customWidth="1"/>
    <col min="7" max="7" width="11.25" bestFit="1" customWidth="1"/>
    <col min="8" max="8" width="9.375" bestFit="1" customWidth="1"/>
    <col min="9" max="9" width="11.25" bestFit="1" customWidth="1"/>
    <col min="11" max="11" width="11.875" bestFit="1" customWidth="1"/>
    <col min="12" max="13" width="13.125" bestFit="1" customWidth="1"/>
    <col min="14" max="14" width="15.25" bestFit="1" customWidth="1"/>
  </cols>
  <sheetData>
    <row r="2" spans="2:14">
      <c r="B2" t="s">
        <v>45</v>
      </c>
    </row>
    <row r="3" spans="2:14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K3" s="28" t="s">
        <v>89</v>
      </c>
      <c r="L3" t="s">
        <v>93</v>
      </c>
      <c r="M3" t="s">
        <v>94</v>
      </c>
      <c r="N3" t="s">
        <v>95</v>
      </c>
    </row>
    <row r="4" spans="2:14">
      <c r="B4" s="2" t="s">
        <v>8</v>
      </c>
      <c r="C4" s="2" t="s">
        <v>9</v>
      </c>
      <c r="D4" s="2" t="s">
        <v>10</v>
      </c>
      <c r="E4" s="1">
        <v>1620000</v>
      </c>
      <c r="F4" s="1">
        <v>784000</v>
      </c>
      <c r="G4" s="1">
        <v>2404000</v>
      </c>
      <c r="H4" s="1">
        <v>240400</v>
      </c>
      <c r="I4" s="1">
        <v>2163600</v>
      </c>
      <c r="K4" s="29" t="s">
        <v>34</v>
      </c>
      <c r="L4" s="30">
        <v>2000000</v>
      </c>
      <c r="M4" s="30">
        <v>1050000</v>
      </c>
      <c r="N4" s="30">
        <v>3050000</v>
      </c>
    </row>
    <row r="5" spans="2:14">
      <c r="B5" s="2" t="s">
        <v>11</v>
      </c>
      <c r="C5" s="2" t="s">
        <v>12</v>
      </c>
      <c r="D5" s="2" t="s">
        <v>10</v>
      </c>
      <c r="E5" s="1">
        <v>1585000</v>
      </c>
      <c r="F5" s="1">
        <v>759500</v>
      </c>
      <c r="G5" s="1">
        <v>2344500</v>
      </c>
      <c r="H5" s="1">
        <v>234450</v>
      </c>
      <c r="I5" s="1">
        <v>2110050</v>
      </c>
      <c r="K5" s="29" t="s">
        <v>15</v>
      </c>
      <c r="L5" s="30">
        <v>1718461.5384615385</v>
      </c>
      <c r="M5" s="30">
        <v>852923.07692307688</v>
      </c>
      <c r="N5" s="30">
        <v>2571384.6153846155</v>
      </c>
    </row>
    <row r="6" spans="2:14">
      <c r="B6" s="2" t="s">
        <v>13</v>
      </c>
      <c r="C6" s="2" t="s">
        <v>14</v>
      </c>
      <c r="D6" s="2" t="s">
        <v>15</v>
      </c>
      <c r="E6" s="1">
        <v>1700000</v>
      </c>
      <c r="F6" s="1">
        <v>840000</v>
      </c>
      <c r="G6" s="1">
        <v>2540000</v>
      </c>
      <c r="H6" s="1">
        <v>254000</v>
      </c>
      <c r="I6" s="1">
        <v>2286000</v>
      </c>
      <c r="K6" s="29" t="s">
        <v>26</v>
      </c>
      <c r="L6" s="30">
        <v>2850000</v>
      </c>
      <c r="M6" s="30">
        <v>1645000</v>
      </c>
      <c r="N6" s="30">
        <v>4495000</v>
      </c>
    </row>
    <row r="7" spans="2:14">
      <c r="B7" s="2" t="s">
        <v>16</v>
      </c>
      <c r="C7" s="2" t="s">
        <v>17</v>
      </c>
      <c r="D7" s="2" t="s">
        <v>10</v>
      </c>
      <c r="E7" s="1">
        <v>1350000</v>
      </c>
      <c r="F7" s="1">
        <v>595000</v>
      </c>
      <c r="G7" s="1">
        <v>1945000</v>
      </c>
      <c r="H7" s="1">
        <v>194500</v>
      </c>
      <c r="I7" s="1">
        <v>1750500</v>
      </c>
      <c r="K7" s="29" t="s">
        <v>10</v>
      </c>
      <c r="L7" s="30">
        <v>1620416.6666666667</v>
      </c>
      <c r="M7" s="30">
        <v>784291.66666666663</v>
      </c>
      <c r="N7" s="30">
        <v>2404708.3333333335</v>
      </c>
    </row>
    <row r="8" spans="2:14">
      <c r="B8" s="2" t="s">
        <v>18</v>
      </c>
      <c r="C8" s="2" t="s">
        <v>12</v>
      </c>
      <c r="D8" s="2" t="s">
        <v>10</v>
      </c>
      <c r="E8" s="1">
        <v>1350000</v>
      </c>
      <c r="F8" s="1">
        <v>595000</v>
      </c>
      <c r="G8" s="1">
        <v>1945000</v>
      </c>
      <c r="H8" s="1">
        <v>194500</v>
      </c>
      <c r="I8" s="1">
        <v>1750500</v>
      </c>
      <c r="K8" s="29" t="s">
        <v>90</v>
      </c>
      <c r="L8" s="30">
        <v>1767321.4285714286</v>
      </c>
      <c r="M8" s="30">
        <v>887125</v>
      </c>
      <c r="N8" s="30">
        <v>2654446.4285714286</v>
      </c>
    </row>
    <row r="9" spans="2:14">
      <c r="B9" s="2" t="s">
        <v>19</v>
      </c>
      <c r="C9" s="2" t="s">
        <v>9</v>
      </c>
      <c r="D9" s="2" t="s">
        <v>15</v>
      </c>
      <c r="E9" s="1">
        <v>1750000</v>
      </c>
      <c r="F9" s="1">
        <v>875000</v>
      </c>
      <c r="G9" s="1">
        <v>2625000</v>
      </c>
      <c r="H9" s="1">
        <v>262500</v>
      </c>
      <c r="I9" s="1">
        <v>2362500</v>
      </c>
    </row>
    <row r="10" spans="2:14">
      <c r="B10" s="2" t="s">
        <v>20</v>
      </c>
      <c r="C10" s="2" t="s">
        <v>17</v>
      </c>
      <c r="D10" s="2" t="s">
        <v>15</v>
      </c>
      <c r="E10" s="1">
        <v>1750000</v>
      </c>
      <c r="F10" s="1">
        <v>875000</v>
      </c>
      <c r="G10" s="1">
        <v>2625000</v>
      </c>
      <c r="H10" s="1">
        <v>262500</v>
      </c>
      <c r="I10" s="1">
        <v>2362500</v>
      </c>
    </row>
    <row r="11" spans="2:14">
      <c r="B11" s="2" t="s">
        <v>21</v>
      </c>
      <c r="C11" s="2" t="s">
        <v>17</v>
      </c>
      <c r="D11" s="2" t="s">
        <v>10</v>
      </c>
      <c r="E11" s="1">
        <v>1600000</v>
      </c>
      <c r="F11" s="1">
        <v>770000</v>
      </c>
      <c r="G11" s="1">
        <v>2370000</v>
      </c>
      <c r="H11" s="1">
        <v>237000</v>
      </c>
      <c r="I11" s="1">
        <v>2133000</v>
      </c>
    </row>
    <row r="12" spans="2:14">
      <c r="B12" s="2" t="s">
        <v>22</v>
      </c>
      <c r="C12" s="2" t="s">
        <v>14</v>
      </c>
      <c r="D12" s="2" t="s">
        <v>10</v>
      </c>
      <c r="E12" s="1">
        <v>1585000</v>
      </c>
      <c r="F12" s="1">
        <v>759500</v>
      </c>
      <c r="G12" s="1">
        <v>2344500</v>
      </c>
      <c r="H12" s="1">
        <v>234450</v>
      </c>
      <c r="I12" s="1">
        <v>2110050</v>
      </c>
    </row>
    <row r="13" spans="2:14">
      <c r="B13" s="2" t="s">
        <v>23</v>
      </c>
      <c r="C13" s="2" t="s">
        <v>17</v>
      </c>
      <c r="D13" s="2" t="s">
        <v>15</v>
      </c>
      <c r="E13" s="1">
        <v>1700000</v>
      </c>
      <c r="F13" s="1">
        <v>840000</v>
      </c>
      <c r="G13" s="1">
        <v>2540000</v>
      </c>
      <c r="H13" s="1">
        <v>254000</v>
      </c>
      <c r="I13" s="1">
        <v>2286000</v>
      </c>
    </row>
    <row r="14" spans="2:14">
      <c r="B14" s="2" t="s">
        <v>24</v>
      </c>
      <c r="C14" s="2" t="s">
        <v>12</v>
      </c>
      <c r="D14" s="2" t="s">
        <v>15</v>
      </c>
      <c r="E14" s="1">
        <v>1670000</v>
      </c>
      <c r="F14" s="1">
        <v>819000</v>
      </c>
      <c r="G14" s="1">
        <v>2489000</v>
      </c>
      <c r="H14" s="1">
        <v>248900</v>
      </c>
      <c r="I14" s="1">
        <v>2240100</v>
      </c>
    </row>
    <row r="15" spans="2:14">
      <c r="B15" s="2" t="s">
        <v>25</v>
      </c>
      <c r="C15" s="2" t="s">
        <v>14</v>
      </c>
      <c r="D15" s="2" t="s">
        <v>26</v>
      </c>
      <c r="E15" s="1">
        <v>2850000</v>
      </c>
      <c r="F15" s="1">
        <v>1645000</v>
      </c>
      <c r="G15" s="1">
        <v>4495000</v>
      </c>
      <c r="H15" s="1">
        <v>449500</v>
      </c>
      <c r="I15" s="1">
        <v>4045500</v>
      </c>
    </row>
    <row r="16" spans="2:14">
      <c r="B16" s="2" t="s">
        <v>27</v>
      </c>
      <c r="C16" s="2" t="s">
        <v>17</v>
      </c>
      <c r="D16" s="2" t="s">
        <v>15</v>
      </c>
      <c r="E16" s="1">
        <v>1800000</v>
      </c>
      <c r="F16" s="1">
        <v>910000</v>
      </c>
      <c r="G16" s="1">
        <v>2710000</v>
      </c>
      <c r="H16" s="1">
        <v>271000</v>
      </c>
      <c r="I16" s="1">
        <v>2439000</v>
      </c>
    </row>
    <row r="17" spans="2:9">
      <c r="B17" s="2" t="s">
        <v>28</v>
      </c>
      <c r="C17" s="2" t="s">
        <v>17</v>
      </c>
      <c r="D17" s="2" t="s">
        <v>15</v>
      </c>
      <c r="E17" s="1">
        <v>1700000</v>
      </c>
      <c r="F17" s="1">
        <v>840000</v>
      </c>
      <c r="G17" s="1">
        <v>2540000</v>
      </c>
      <c r="H17" s="1">
        <v>254000</v>
      </c>
      <c r="I17" s="1">
        <v>2286000</v>
      </c>
    </row>
    <row r="18" spans="2:9">
      <c r="B18" s="2" t="s">
        <v>29</v>
      </c>
      <c r="C18" s="2" t="s">
        <v>14</v>
      </c>
      <c r="D18" s="2" t="s">
        <v>15</v>
      </c>
      <c r="E18" s="1">
        <v>1700000</v>
      </c>
      <c r="F18" s="1">
        <v>840000</v>
      </c>
      <c r="G18" s="1">
        <v>2540000</v>
      </c>
      <c r="H18" s="1">
        <v>254000</v>
      </c>
      <c r="I18" s="1">
        <v>2286000</v>
      </c>
    </row>
    <row r="19" spans="2:9">
      <c r="B19" s="2" t="s">
        <v>30</v>
      </c>
      <c r="C19" s="2" t="s">
        <v>31</v>
      </c>
      <c r="D19" s="2" t="s">
        <v>10</v>
      </c>
      <c r="E19" s="1">
        <v>2000000</v>
      </c>
      <c r="F19" s="1">
        <v>1050000</v>
      </c>
      <c r="G19" s="1">
        <v>3050000</v>
      </c>
      <c r="H19" s="1">
        <v>305000</v>
      </c>
      <c r="I19" s="1">
        <v>2745000</v>
      </c>
    </row>
    <row r="20" spans="2:9">
      <c r="B20" s="2" t="s">
        <v>32</v>
      </c>
      <c r="C20" s="2" t="s">
        <v>9</v>
      </c>
      <c r="D20" s="2" t="s">
        <v>10</v>
      </c>
      <c r="E20" s="1">
        <v>1585000</v>
      </c>
      <c r="F20" s="1">
        <v>759500</v>
      </c>
      <c r="G20" s="1">
        <v>2344500</v>
      </c>
      <c r="H20" s="1">
        <v>234450</v>
      </c>
      <c r="I20" s="1">
        <v>2110050</v>
      </c>
    </row>
    <row r="21" spans="2:9">
      <c r="B21" s="2" t="s">
        <v>33</v>
      </c>
      <c r="C21" s="2" t="s">
        <v>17</v>
      </c>
      <c r="D21" s="2" t="s">
        <v>34</v>
      </c>
      <c r="E21" s="1">
        <v>2000000</v>
      </c>
      <c r="F21" s="1">
        <v>1050000</v>
      </c>
      <c r="G21" s="1">
        <v>3050000</v>
      </c>
      <c r="H21" s="1">
        <v>305000</v>
      </c>
      <c r="I21" s="1">
        <v>2745000</v>
      </c>
    </row>
    <row r="22" spans="2:9">
      <c r="B22" s="2" t="s">
        <v>35</v>
      </c>
      <c r="C22" s="2" t="s">
        <v>17</v>
      </c>
      <c r="D22" s="2" t="s">
        <v>10</v>
      </c>
      <c r="E22" s="1">
        <v>1600000</v>
      </c>
      <c r="F22" s="1">
        <v>770000</v>
      </c>
      <c r="G22" s="1">
        <v>2370000</v>
      </c>
      <c r="H22" s="1">
        <v>237000</v>
      </c>
      <c r="I22" s="1">
        <v>2133000</v>
      </c>
    </row>
    <row r="23" spans="2:9">
      <c r="B23" s="2" t="s">
        <v>36</v>
      </c>
      <c r="C23" s="2" t="s">
        <v>17</v>
      </c>
      <c r="D23" s="2" t="s">
        <v>10</v>
      </c>
      <c r="E23" s="1">
        <v>1585000</v>
      </c>
      <c r="F23" s="1">
        <v>759500</v>
      </c>
      <c r="G23" s="1">
        <v>2344500</v>
      </c>
      <c r="H23" s="1">
        <v>234450</v>
      </c>
      <c r="I23" s="1">
        <v>2110050</v>
      </c>
    </row>
    <row r="24" spans="2:9">
      <c r="B24" s="2" t="s">
        <v>37</v>
      </c>
      <c r="C24" s="2" t="s">
        <v>12</v>
      </c>
      <c r="D24" s="2" t="s">
        <v>15</v>
      </c>
      <c r="E24" s="1">
        <v>1700000</v>
      </c>
      <c r="F24" s="1">
        <v>840000</v>
      </c>
      <c r="G24" s="1">
        <v>2540000</v>
      </c>
      <c r="H24" s="1">
        <v>254000</v>
      </c>
      <c r="I24" s="1">
        <v>2286000</v>
      </c>
    </row>
    <row r="25" spans="2:9">
      <c r="B25" s="2" t="s">
        <v>38</v>
      </c>
      <c r="C25" s="2" t="s">
        <v>14</v>
      </c>
      <c r="D25" s="2" t="s">
        <v>15</v>
      </c>
      <c r="E25" s="1">
        <v>1670000</v>
      </c>
      <c r="F25" s="1">
        <v>819000</v>
      </c>
      <c r="G25" s="1">
        <v>2489000</v>
      </c>
      <c r="H25" s="1">
        <v>248900</v>
      </c>
      <c r="I25" s="1">
        <v>2240100</v>
      </c>
    </row>
    <row r="26" spans="2:9">
      <c r="B26" s="2" t="s">
        <v>39</v>
      </c>
      <c r="C26" s="2" t="s">
        <v>17</v>
      </c>
      <c r="D26" s="2" t="s">
        <v>26</v>
      </c>
      <c r="E26" s="1">
        <v>2850000</v>
      </c>
      <c r="F26" s="1">
        <v>1645000</v>
      </c>
      <c r="G26" s="1">
        <v>4495000</v>
      </c>
      <c r="H26" s="1">
        <v>449500</v>
      </c>
      <c r="I26" s="1">
        <v>4045500</v>
      </c>
    </row>
    <row r="27" spans="2:9">
      <c r="B27" s="2" t="s">
        <v>40</v>
      </c>
      <c r="C27" s="2" t="s">
        <v>17</v>
      </c>
      <c r="D27" s="2" t="s">
        <v>15</v>
      </c>
      <c r="E27" s="1">
        <v>1800000</v>
      </c>
      <c r="F27" s="1">
        <v>910000</v>
      </c>
      <c r="G27" s="1">
        <v>2710000</v>
      </c>
      <c r="H27" s="1">
        <v>271000</v>
      </c>
      <c r="I27" s="1">
        <v>2439000</v>
      </c>
    </row>
    <row r="28" spans="2:9">
      <c r="B28" s="2" t="s">
        <v>41</v>
      </c>
      <c r="C28" s="2" t="s">
        <v>14</v>
      </c>
      <c r="D28" s="2" t="s">
        <v>15</v>
      </c>
      <c r="E28" s="1">
        <v>1700000</v>
      </c>
      <c r="F28" s="1">
        <v>840000</v>
      </c>
      <c r="G28" s="1">
        <v>2540000</v>
      </c>
      <c r="H28" s="1">
        <v>254000</v>
      </c>
      <c r="I28" s="1">
        <v>2286000</v>
      </c>
    </row>
    <row r="29" spans="2:9">
      <c r="B29" s="2" t="s">
        <v>42</v>
      </c>
      <c r="C29" s="2" t="s">
        <v>31</v>
      </c>
      <c r="D29" s="2" t="s">
        <v>15</v>
      </c>
      <c r="E29" s="1">
        <v>1700000</v>
      </c>
      <c r="F29" s="1">
        <v>840000</v>
      </c>
      <c r="G29" s="1">
        <v>2540000</v>
      </c>
      <c r="H29" s="1">
        <v>254000</v>
      </c>
      <c r="I29" s="1">
        <v>2286000</v>
      </c>
    </row>
    <row r="30" spans="2:9">
      <c r="B30" s="2" t="s">
        <v>43</v>
      </c>
      <c r="C30" s="2" t="s">
        <v>9</v>
      </c>
      <c r="D30" s="2" t="s">
        <v>10</v>
      </c>
      <c r="E30" s="1">
        <v>2000000</v>
      </c>
      <c r="F30" s="1">
        <v>1050000</v>
      </c>
      <c r="G30" s="1">
        <v>3050000</v>
      </c>
      <c r="H30" s="1">
        <v>305000</v>
      </c>
      <c r="I30" s="1">
        <v>2745000</v>
      </c>
    </row>
    <row r="31" spans="2:9">
      <c r="B31" s="2" t="s">
        <v>44</v>
      </c>
      <c r="C31" s="2" t="s">
        <v>9</v>
      </c>
      <c r="D31" s="2" t="s">
        <v>10</v>
      </c>
      <c r="E31" s="1">
        <v>1585000</v>
      </c>
      <c r="F31" s="1">
        <v>759500</v>
      </c>
      <c r="G31" s="1">
        <v>2344500</v>
      </c>
      <c r="H31" s="1">
        <v>234450</v>
      </c>
      <c r="I31" s="1">
        <v>2110050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30CF6-0574-4825-BA8A-1579A8F75020}">
  <dimension ref="A3:P15"/>
  <sheetViews>
    <sheetView workbookViewId="0"/>
  </sheetViews>
  <sheetFormatPr defaultRowHeight="16.5"/>
  <cols>
    <col min="5" max="5" width="10.875" bestFit="1" customWidth="1"/>
    <col min="7" max="7" width="10.875" bestFit="1" customWidth="1"/>
    <col min="10" max="10" width="11.25" bestFit="1" customWidth="1"/>
    <col min="11" max="16" width="13.125" bestFit="1" customWidth="1"/>
    <col min="17" max="18" width="18" bestFit="1" customWidth="1"/>
  </cols>
  <sheetData>
    <row r="3" spans="1:16" ht="17.25" thickBot="1">
      <c r="A3" t="s">
        <v>67</v>
      </c>
    </row>
    <row r="4" spans="1:16" ht="17.25" thickBot="1">
      <c r="A4" s="24" t="s">
        <v>68</v>
      </c>
      <c r="B4" s="25" t="s">
        <v>69</v>
      </c>
      <c r="C4" s="25" t="s">
        <v>70</v>
      </c>
      <c r="D4" s="25" t="s">
        <v>71</v>
      </c>
      <c r="E4" s="26" t="s">
        <v>72</v>
      </c>
      <c r="F4" s="26" t="s">
        <v>73</v>
      </c>
      <c r="G4" s="27" t="s">
        <v>74</v>
      </c>
      <c r="K4" s="28" t="s">
        <v>102</v>
      </c>
      <c r="L4" s="28" t="s">
        <v>103</v>
      </c>
    </row>
    <row r="5" spans="1:16" ht="17.25" thickTop="1">
      <c r="A5" s="6" t="s">
        <v>75</v>
      </c>
      <c r="B5" s="7" t="s">
        <v>76</v>
      </c>
      <c r="C5" s="7">
        <v>4</v>
      </c>
      <c r="D5" s="8">
        <v>0.35</v>
      </c>
      <c r="E5" s="9">
        <v>150000</v>
      </c>
      <c r="F5" s="10">
        <f t="shared" ref="F5:F13" si="0">E5*D5</f>
        <v>52500</v>
      </c>
      <c r="G5" s="11">
        <f t="shared" ref="G5:G13" si="1">E5+F5</f>
        <v>202500</v>
      </c>
      <c r="K5" t="s">
        <v>34</v>
      </c>
      <c r="M5" t="s">
        <v>26</v>
      </c>
      <c r="O5" t="s">
        <v>96</v>
      </c>
    </row>
    <row r="6" spans="1:16">
      <c r="A6" s="12" t="s">
        <v>77</v>
      </c>
      <c r="B6" s="13" t="s">
        <v>78</v>
      </c>
      <c r="C6" s="13">
        <v>8</v>
      </c>
      <c r="D6" s="14">
        <v>0.4</v>
      </c>
      <c r="E6" s="15">
        <v>230000</v>
      </c>
      <c r="F6" s="16">
        <f t="shared" si="0"/>
        <v>92000</v>
      </c>
      <c r="G6" s="17">
        <f t="shared" si="1"/>
        <v>322000</v>
      </c>
      <c r="J6" s="28" t="s">
        <v>104</v>
      </c>
      <c r="K6" t="s">
        <v>92</v>
      </c>
      <c r="L6" t="s">
        <v>91</v>
      </c>
      <c r="M6" t="s">
        <v>92</v>
      </c>
      <c r="N6" t="s">
        <v>91</v>
      </c>
      <c r="O6" t="s">
        <v>92</v>
      </c>
      <c r="P6" t="s">
        <v>91</v>
      </c>
    </row>
    <row r="7" spans="1:16">
      <c r="A7" s="12" t="s">
        <v>79</v>
      </c>
      <c r="B7" s="13" t="s">
        <v>80</v>
      </c>
      <c r="C7" s="13">
        <v>13</v>
      </c>
      <c r="D7" s="14">
        <v>0.5</v>
      </c>
      <c r="E7" s="15">
        <v>260000</v>
      </c>
      <c r="F7" s="16">
        <f t="shared" si="0"/>
        <v>130000</v>
      </c>
      <c r="G7" s="17">
        <f t="shared" si="1"/>
        <v>390000</v>
      </c>
      <c r="J7" t="s">
        <v>97</v>
      </c>
      <c r="K7" s="30">
        <v>150000</v>
      </c>
      <c r="L7" s="30">
        <v>52500</v>
      </c>
      <c r="M7" s="30" t="s">
        <v>101</v>
      </c>
      <c r="N7" s="30" t="s">
        <v>101</v>
      </c>
      <c r="O7" s="30" t="s">
        <v>101</v>
      </c>
      <c r="P7" s="30" t="s">
        <v>101</v>
      </c>
    </row>
    <row r="8" spans="1:16">
      <c r="A8" s="12" t="s">
        <v>81</v>
      </c>
      <c r="B8" s="13" t="s">
        <v>78</v>
      </c>
      <c r="C8" s="13">
        <v>10</v>
      </c>
      <c r="D8" s="14">
        <v>0.5</v>
      </c>
      <c r="E8" s="15">
        <v>220000</v>
      </c>
      <c r="F8" s="16">
        <f t="shared" si="0"/>
        <v>110000</v>
      </c>
      <c r="G8" s="17">
        <f t="shared" si="1"/>
        <v>330000</v>
      </c>
      <c r="J8" t="s">
        <v>98</v>
      </c>
      <c r="K8" s="30">
        <v>370000</v>
      </c>
      <c r="L8" s="30">
        <v>148000</v>
      </c>
      <c r="M8" s="30">
        <v>450000</v>
      </c>
      <c r="N8" s="30">
        <v>202000</v>
      </c>
      <c r="O8" s="30" t="s">
        <v>101</v>
      </c>
      <c r="P8" s="30" t="s">
        <v>101</v>
      </c>
    </row>
    <row r="9" spans="1:16">
      <c r="A9" s="12" t="s">
        <v>82</v>
      </c>
      <c r="B9" s="13" t="s">
        <v>80</v>
      </c>
      <c r="C9" s="13">
        <v>19</v>
      </c>
      <c r="D9" s="14">
        <v>0.55000000000000004</v>
      </c>
      <c r="E9" s="15">
        <v>270000</v>
      </c>
      <c r="F9" s="16">
        <f t="shared" si="0"/>
        <v>148500</v>
      </c>
      <c r="G9" s="17">
        <f t="shared" si="1"/>
        <v>418500</v>
      </c>
      <c r="J9" t="s">
        <v>99</v>
      </c>
      <c r="K9" s="30" t="s">
        <v>101</v>
      </c>
      <c r="L9" s="30" t="s">
        <v>101</v>
      </c>
      <c r="M9" s="30">
        <v>230000</v>
      </c>
      <c r="N9" s="30">
        <v>115000</v>
      </c>
      <c r="O9" s="30">
        <v>260000</v>
      </c>
      <c r="P9" s="30">
        <v>130000</v>
      </c>
    </row>
    <row r="10" spans="1:16">
      <c r="A10" s="12" t="s">
        <v>83</v>
      </c>
      <c r="B10" s="13" t="s">
        <v>78</v>
      </c>
      <c r="C10" s="13">
        <v>14</v>
      </c>
      <c r="D10" s="14">
        <v>0.5</v>
      </c>
      <c r="E10" s="15">
        <v>230000</v>
      </c>
      <c r="F10" s="16">
        <f t="shared" si="0"/>
        <v>115000</v>
      </c>
      <c r="G10" s="17">
        <f t="shared" si="1"/>
        <v>345000</v>
      </c>
      <c r="J10" t="s">
        <v>100</v>
      </c>
      <c r="K10" s="30" t="s">
        <v>101</v>
      </c>
      <c r="L10" s="30" t="s">
        <v>101</v>
      </c>
      <c r="M10" s="30" t="s">
        <v>101</v>
      </c>
      <c r="N10" s="30" t="s">
        <v>101</v>
      </c>
      <c r="O10" s="30">
        <v>535000</v>
      </c>
      <c r="P10" s="30">
        <v>294250</v>
      </c>
    </row>
    <row r="11" spans="1:16">
      <c r="A11" s="12" t="s">
        <v>84</v>
      </c>
      <c r="B11" s="13" t="s">
        <v>76</v>
      </c>
      <c r="C11" s="13">
        <v>7</v>
      </c>
      <c r="D11" s="14">
        <v>0.4</v>
      </c>
      <c r="E11" s="15">
        <v>180000</v>
      </c>
      <c r="F11" s="16">
        <f t="shared" si="0"/>
        <v>72000</v>
      </c>
      <c r="G11" s="17">
        <f t="shared" si="1"/>
        <v>252000</v>
      </c>
      <c r="J11" t="s">
        <v>90</v>
      </c>
      <c r="K11" s="30">
        <v>520000</v>
      </c>
      <c r="L11" s="30">
        <v>200500</v>
      </c>
      <c r="M11" s="30">
        <v>680000</v>
      </c>
      <c r="N11" s="30">
        <v>317000</v>
      </c>
      <c r="O11" s="30">
        <v>795000</v>
      </c>
      <c r="P11" s="30">
        <v>424250</v>
      </c>
    </row>
    <row r="12" spans="1:16">
      <c r="A12" s="12" t="s">
        <v>85</v>
      </c>
      <c r="B12" s="13" t="s">
        <v>76</v>
      </c>
      <c r="C12" s="13">
        <v>9</v>
      </c>
      <c r="D12" s="14">
        <v>0.4</v>
      </c>
      <c r="E12" s="15">
        <v>190000</v>
      </c>
      <c r="F12" s="16">
        <f t="shared" si="0"/>
        <v>76000</v>
      </c>
      <c r="G12" s="17">
        <f t="shared" si="1"/>
        <v>266000</v>
      </c>
    </row>
    <row r="13" spans="1:16" ht="17.25" thickBot="1">
      <c r="A13" s="18" t="s">
        <v>86</v>
      </c>
      <c r="B13" s="19" t="s">
        <v>80</v>
      </c>
      <c r="C13" s="19">
        <v>18</v>
      </c>
      <c r="D13" s="20">
        <v>0.55000000000000004</v>
      </c>
      <c r="E13" s="21">
        <v>265000</v>
      </c>
      <c r="F13" s="22">
        <f t="shared" si="0"/>
        <v>145750</v>
      </c>
      <c r="G13" s="23">
        <f t="shared" si="1"/>
        <v>410750</v>
      </c>
    </row>
    <row r="14" spans="1:16" ht="17.25" thickBot="1">
      <c r="A14" s="32" t="s">
        <v>87</v>
      </c>
      <c r="B14" s="33"/>
      <c r="C14" s="33"/>
      <c r="D14" s="33"/>
      <c r="E14" s="4">
        <f>SUM(E5:E13)</f>
        <v>1995000</v>
      </c>
      <c r="F14" s="4">
        <f>SUM(F5:F13)</f>
        <v>941750</v>
      </c>
      <c r="G14" s="5">
        <f>SUM(G5:G13)</f>
        <v>2936750</v>
      </c>
    </row>
    <row r="15" spans="1:16" ht="17.25" thickTop="1"/>
  </sheetData>
  <mergeCells count="1">
    <mergeCell ref="A14:D1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3DEC2-3354-485B-BC88-40A15064A9DB}">
  <dimension ref="B2:M35"/>
  <sheetViews>
    <sheetView tabSelected="1" workbookViewId="0"/>
  </sheetViews>
  <sheetFormatPr defaultRowHeight="16.5"/>
  <cols>
    <col min="2" max="2" width="5.75" bestFit="1" customWidth="1"/>
    <col min="3" max="3" width="11.125" bestFit="1" customWidth="1"/>
    <col min="4" max="7" width="7.5" bestFit="1" customWidth="1"/>
    <col min="8" max="8" width="9.375" customWidth="1"/>
    <col min="10" max="10" width="15.875" bestFit="1" customWidth="1"/>
    <col min="11" max="12" width="10.625" bestFit="1" customWidth="1"/>
    <col min="13" max="13" width="11.375" bestFit="1" customWidth="1"/>
  </cols>
  <sheetData>
    <row r="2" spans="2:13">
      <c r="B2" t="s">
        <v>88</v>
      </c>
    </row>
    <row r="3" spans="2:13">
      <c r="B3" s="3" t="s">
        <v>46</v>
      </c>
      <c r="C3" s="3" t="s">
        <v>47</v>
      </c>
      <c r="D3" s="3" t="s">
        <v>48</v>
      </c>
      <c r="E3" s="3" t="s">
        <v>49</v>
      </c>
      <c r="F3" s="3" t="s">
        <v>50</v>
      </c>
      <c r="G3" s="3" t="s">
        <v>51</v>
      </c>
      <c r="H3" s="3" t="s">
        <v>52</v>
      </c>
      <c r="J3" s="28" t="s">
        <v>49</v>
      </c>
      <c r="K3" t="s">
        <v>105</v>
      </c>
    </row>
    <row r="4" spans="2:13">
      <c r="B4" s="2">
        <v>1</v>
      </c>
      <c r="C4" s="31">
        <v>39654</v>
      </c>
      <c r="D4" s="2" t="s">
        <v>53</v>
      </c>
      <c r="E4" s="2" t="s">
        <v>54</v>
      </c>
      <c r="F4" s="2" t="s">
        <v>55</v>
      </c>
      <c r="G4" s="1">
        <v>55</v>
      </c>
      <c r="H4" s="1">
        <v>2902245</v>
      </c>
    </row>
    <row r="5" spans="2:13">
      <c r="B5" s="2">
        <v>2</v>
      </c>
      <c r="C5" s="31">
        <v>39656</v>
      </c>
      <c r="D5" s="2" t="s">
        <v>56</v>
      </c>
      <c r="E5" s="2" t="s">
        <v>57</v>
      </c>
      <c r="F5" s="2" t="s">
        <v>55</v>
      </c>
      <c r="G5" s="1">
        <v>61</v>
      </c>
      <c r="H5" s="1">
        <v>5995185</v>
      </c>
      <c r="J5" s="28" t="s">
        <v>112</v>
      </c>
      <c r="K5" s="28" t="s">
        <v>50</v>
      </c>
      <c r="L5" s="28" t="s">
        <v>103</v>
      </c>
    </row>
    <row r="6" spans="2:13">
      <c r="B6" s="2">
        <v>3</v>
      </c>
      <c r="C6" s="31">
        <v>39657</v>
      </c>
      <c r="D6" s="2" t="s">
        <v>58</v>
      </c>
      <c r="E6" s="2" t="s">
        <v>59</v>
      </c>
      <c r="F6" s="2" t="s">
        <v>60</v>
      </c>
      <c r="G6" s="1">
        <v>54</v>
      </c>
      <c r="H6" s="1">
        <v>4651035</v>
      </c>
      <c r="J6" t="s">
        <v>110</v>
      </c>
      <c r="K6" t="s">
        <v>60</v>
      </c>
      <c r="L6" t="s">
        <v>106</v>
      </c>
      <c r="M6" s="30">
        <v>106</v>
      </c>
    </row>
    <row r="7" spans="2:13">
      <c r="B7" s="2">
        <v>4</v>
      </c>
      <c r="C7" s="31">
        <v>39658</v>
      </c>
      <c r="D7" s="2" t="s">
        <v>61</v>
      </c>
      <c r="E7" s="2" t="s">
        <v>54</v>
      </c>
      <c r="F7" s="2" t="s">
        <v>60</v>
      </c>
      <c r="G7" s="1">
        <v>52</v>
      </c>
      <c r="H7" s="1">
        <v>446220</v>
      </c>
      <c r="L7" t="s">
        <v>107</v>
      </c>
      <c r="M7" s="30">
        <v>4651035</v>
      </c>
    </row>
    <row r="8" spans="2:13">
      <c r="B8" s="2">
        <v>5</v>
      </c>
      <c r="C8" s="31">
        <v>39658</v>
      </c>
      <c r="D8" s="2" t="s">
        <v>61</v>
      </c>
      <c r="E8" s="2" t="s">
        <v>57</v>
      </c>
      <c r="F8" s="2" t="s">
        <v>55</v>
      </c>
      <c r="G8" s="1">
        <v>63</v>
      </c>
      <c r="H8" s="1">
        <v>2638125</v>
      </c>
      <c r="K8" t="s">
        <v>55</v>
      </c>
      <c r="L8" t="s">
        <v>106</v>
      </c>
      <c r="M8" s="30">
        <v>179</v>
      </c>
    </row>
    <row r="9" spans="2:13">
      <c r="B9" s="2">
        <v>6</v>
      </c>
      <c r="C9" s="31">
        <v>39661</v>
      </c>
      <c r="D9" s="2" t="s">
        <v>53</v>
      </c>
      <c r="E9" s="2" t="s">
        <v>62</v>
      </c>
      <c r="F9" s="2" t="s">
        <v>55</v>
      </c>
      <c r="G9" s="1">
        <v>62</v>
      </c>
      <c r="H9" s="1">
        <v>5133780</v>
      </c>
      <c r="L9" t="s">
        <v>107</v>
      </c>
      <c r="M9" s="30">
        <v>5995185</v>
      </c>
    </row>
    <row r="10" spans="2:13">
      <c r="B10" s="2">
        <v>7</v>
      </c>
      <c r="C10" s="31">
        <v>39661</v>
      </c>
      <c r="D10" s="2" t="s">
        <v>53</v>
      </c>
      <c r="E10" s="2" t="s">
        <v>57</v>
      </c>
      <c r="F10" s="2" t="s">
        <v>60</v>
      </c>
      <c r="G10" s="1">
        <v>46</v>
      </c>
      <c r="H10" s="1">
        <v>670665</v>
      </c>
      <c r="J10" t="s">
        <v>113</v>
      </c>
      <c r="M10" s="30">
        <v>285</v>
      </c>
    </row>
    <row r="11" spans="2:13">
      <c r="B11" s="2">
        <v>8</v>
      </c>
      <c r="C11" s="31">
        <v>39661</v>
      </c>
      <c r="D11" s="2" t="s">
        <v>53</v>
      </c>
      <c r="E11" s="2" t="s">
        <v>59</v>
      </c>
      <c r="F11" s="2" t="s">
        <v>63</v>
      </c>
      <c r="G11" s="1">
        <v>57</v>
      </c>
      <c r="H11" s="1">
        <v>3371160</v>
      </c>
      <c r="J11" t="s">
        <v>114</v>
      </c>
      <c r="M11" s="30">
        <v>5995185</v>
      </c>
    </row>
    <row r="12" spans="2:13">
      <c r="B12" s="2">
        <v>9</v>
      </c>
      <c r="C12" s="31">
        <v>39664</v>
      </c>
      <c r="D12" s="2" t="s">
        <v>58</v>
      </c>
      <c r="E12" s="2" t="s">
        <v>57</v>
      </c>
      <c r="F12" s="2" t="s">
        <v>60</v>
      </c>
      <c r="G12" s="1">
        <v>61</v>
      </c>
      <c r="H12" s="1">
        <v>750300</v>
      </c>
      <c r="J12" t="s">
        <v>111</v>
      </c>
      <c r="K12" t="s">
        <v>60</v>
      </c>
      <c r="L12" t="s">
        <v>106</v>
      </c>
      <c r="M12" s="30">
        <v>653</v>
      </c>
    </row>
    <row r="13" spans="2:13">
      <c r="B13" s="2">
        <v>10</v>
      </c>
      <c r="C13" s="31">
        <v>39664</v>
      </c>
      <c r="D13" s="2" t="s">
        <v>58</v>
      </c>
      <c r="E13" s="2" t="s">
        <v>59</v>
      </c>
      <c r="F13" s="2" t="s">
        <v>55</v>
      </c>
      <c r="G13" s="1">
        <v>55</v>
      </c>
      <c r="H13" s="1">
        <v>2990820</v>
      </c>
      <c r="L13" t="s">
        <v>107</v>
      </c>
      <c r="M13" s="30">
        <v>4950525</v>
      </c>
    </row>
    <row r="14" spans="2:13">
      <c r="B14" s="2">
        <v>11</v>
      </c>
      <c r="C14" s="31">
        <v>39666</v>
      </c>
      <c r="D14" s="2" t="s">
        <v>64</v>
      </c>
      <c r="E14" s="2" t="s">
        <v>54</v>
      </c>
      <c r="F14" s="2" t="s">
        <v>55</v>
      </c>
      <c r="G14" s="1">
        <v>53</v>
      </c>
      <c r="H14" s="1">
        <v>5912580</v>
      </c>
      <c r="K14" t="s">
        <v>63</v>
      </c>
      <c r="L14" t="s">
        <v>106</v>
      </c>
      <c r="M14" s="30">
        <v>352</v>
      </c>
    </row>
    <row r="15" spans="2:13">
      <c r="B15" s="2">
        <v>12</v>
      </c>
      <c r="C15" s="31">
        <v>39666</v>
      </c>
      <c r="D15" s="2" t="s">
        <v>64</v>
      </c>
      <c r="E15" s="2" t="s">
        <v>54</v>
      </c>
      <c r="F15" s="2" t="s">
        <v>55</v>
      </c>
      <c r="G15" s="1">
        <v>49</v>
      </c>
      <c r="H15" s="1">
        <v>4324095</v>
      </c>
      <c r="L15" t="s">
        <v>107</v>
      </c>
      <c r="M15" s="30">
        <v>5821020</v>
      </c>
    </row>
    <row r="16" spans="2:13">
      <c r="B16" s="2">
        <v>13</v>
      </c>
      <c r="C16" s="31">
        <v>39667</v>
      </c>
      <c r="D16" s="2" t="s">
        <v>65</v>
      </c>
      <c r="E16" s="2" t="s">
        <v>57</v>
      </c>
      <c r="F16" s="2" t="s">
        <v>63</v>
      </c>
      <c r="G16" s="1">
        <v>57</v>
      </c>
      <c r="H16" s="1">
        <v>5459025</v>
      </c>
      <c r="K16" t="s">
        <v>55</v>
      </c>
      <c r="L16" t="s">
        <v>106</v>
      </c>
      <c r="M16" s="30">
        <v>513</v>
      </c>
    </row>
    <row r="17" spans="2:13">
      <c r="B17" s="2">
        <v>14</v>
      </c>
      <c r="C17" s="31">
        <v>39667</v>
      </c>
      <c r="D17" s="2" t="s">
        <v>65</v>
      </c>
      <c r="E17" s="2" t="s">
        <v>59</v>
      </c>
      <c r="F17" s="2" t="s">
        <v>60</v>
      </c>
      <c r="G17" s="1">
        <v>52</v>
      </c>
      <c r="H17" s="1">
        <v>4834275</v>
      </c>
      <c r="L17" t="s">
        <v>107</v>
      </c>
      <c r="M17" s="30">
        <v>5912580</v>
      </c>
    </row>
    <row r="18" spans="2:13">
      <c r="B18" s="2">
        <v>15</v>
      </c>
      <c r="C18" s="31">
        <v>39669</v>
      </c>
      <c r="D18" s="2" t="s">
        <v>66</v>
      </c>
      <c r="E18" s="2" t="s">
        <v>59</v>
      </c>
      <c r="F18" s="2" t="s">
        <v>60</v>
      </c>
      <c r="G18" s="1">
        <v>63</v>
      </c>
      <c r="H18" s="1">
        <v>4950525</v>
      </c>
      <c r="J18" t="s">
        <v>115</v>
      </c>
      <c r="M18" s="30">
        <v>1518</v>
      </c>
    </row>
    <row r="19" spans="2:13">
      <c r="B19" s="2">
        <v>16</v>
      </c>
      <c r="C19" s="31">
        <v>39670</v>
      </c>
      <c r="D19" s="2" t="s">
        <v>56</v>
      </c>
      <c r="E19" s="2" t="s">
        <v>54</v>
      </c>
      <c r="F19" s="2" t="s">
        <v>60</v>
      </c>
      <c r="G19" s="1">
        <v>55</v>
      </c>
      <c r="H19" s="1">
        <v>3789615</v>
      </c>
      <c r="J19" t="s">
        <v>116</v>
      </c>
      <c r="M19" s="30">
        <v>5912580</v>
      </c>
    </row>
    <row r="20" spans="2:13">
      <c r="B20" s="2">
        <v>17</v>
      </c>
      <c r="C20" s="31">
        <v>39670</v>
      </c>
      <c r="D20" s="2" t="s">
        <v>56</v>
      </c>
      <c r="E20" s="2" t="s">
        <v>59</v>
      </c>
      <c r="F20" s="2" t="s">
        <v>55</v>
      </c>
      <c r="G20" s="1">
        <v>56</v>
      </c>
      <c r="H20" s="1">
        <v>5514000</v>
      </c>
      <c r="J20" t="s">
        <v>108</v>
      </c>
      <c r="M20" s="30">
        <v>1803</v>
      </c>
    </row>
    <row r="21" spans="2:13">
      <c r="B21" s="2">
        <v>18</v>
      </c>
      <c r="C21" s="31">
        <v>39672</v>
      </c>
      <c r="D21" s="2" t="s">
        <v>61</v>
      </c>
      <c r="E21" s="2" t="s">
        <v>62</v>
      </c>
      <c r="F21" s="2" t="s">
        <v>60</v>
      </c>
      <c r="G21" s="1">
        <v>56</v>
      </c>
      <c r="H21" s="1">
        <v>2911410</v>
      </c>
      <c r="J21" t="s">
        <v>109</v>
      </c>
      <c r="M21" s="30">
        <v>5995185</v>
      </c>
    </row>
    <row r="22" spans="2:13">
      <c r="B22" s="2">
        <v>19</v>
      </c>
      <c r="C22" s="31">
        <v>39673</v>
      </c>
      <c r="D22" s="2" t="s">
        <v>64</v>
      </c>
      <c r="E22" s="2" t="s">
        <v>54</v>
      </c>
      <c r="F22" s="2" t="s">
        <v>60</v>
      </c>
      <c r="G22" s="1">
        <v>46</v>
      </c>
      <c r="H22" s="1">
        <v>3648960</v>
      </c>
    </row>
    <row r="23" spans="2:13">
      <c r="B23" s="2">
        <v>20</v>
      </c>
      <c r="C23" s="31">
        <v>39673</v>
      </c>
      <c r="D23" s="2" t="s">
        <v>64</v>
      </c>
      <c r="E23" s="2" t="s">
        <v>59</v>
      </c>
      <c r="F23" s="2" t="s">
        <v>63</v>
      </c>
      <c r="G23" s="1">
        <v>60</v>
      </c>
      <c r="H23" s="1">
        <v>5724840</v>
      </c>
    </row>
    <row r="24" spans="2:13">
      <c r="B24" s="2">
        <v>21</v>
      </c>
      <c r="C24" s="31">
        <v>39675</v>
      </c>
      <c r="D24" s="2" t="s">
        <v>53</v>
      </c>
      <c r="E24" s="2" t="s">
        <v>54</v>
      </c>
      <c r="F24" s="2" t="s">
        <v>55</v>
      </c>
      <c r="G24" s="1">
        <v>58</v>
      </c>
      <c r="H24" s="1">
        <v>3543765</v>
      </c>
    </row>
    <row r="25" spans="2:13">
      <c r="B25" s="2">
        <v>22</v>
      </c>
      <c r="C25" s="31">
        <v>39675</v>
      </c>
      <c r="D25" s="2" t="s">
        <v>53</v>
      </c>
      <c r="E25" s="2" t="s">
        <v>62</v>
      </c>
      <c r="F25" s="2" t="s">
        <v>60</v>
      </c>
      <c r="G25" s="1">
        <v>52</v>
      </c>
      <c r="H25" s="1">
        <v>1301535</v>
      </c>
    </row>
    <row r="26" spans="2:13">
      <c r="B26" s="2">
        <v>23</v>
      </c>
      <c r="C26" s="31">
        <v>39675</v>
      </c>
      <c r="D26" s="2" t="s">
        <v>53</v>
      </c>
      <c r="E26" s="2" t="s">
        <v>59</v>
      </c>
      <c r="F26" s="2" t="s">
        <v>60</v>
      </c>
      <c r="G26" s="1">
        <v>52</v>
      </c>
      <c r="H26" s="1">
        <v>3169485</v>
      </c>
    </row>
    <row r="27" spans="2:13">
      <c r="B27" s="2">
        <v>24</v>
      </c>
      <c r="C27" s="31">
        <v>39675</v>
      </c>
      <c r="D27" s="2" t="s">
        <v>53</v>
      </c>
      <c r="E27" s="2" t="s">
        <v>59</v>
      </c>
      <c r="F27" s="2" t="s">
        <v>55</v>
      </c>
      <c r="G27" s="1">
        <v>57</v>
      </c>
      <c r="H27" s="1">
        <v>5103165</v>
      </c>
    </row>
    <row r="28" spans="2:13">
      <c r="B28" s="2">
        <v>25</v>
      </c>
      <c r="C28" s="31">
        <v>39676</v>
      </c>
      <c r="D28" s="2" t="s">
        <v>66</v>
      </c>
      <c r="E28" s="2" t="s">
        <v>54</v>
      </c>
      <c r="F28" s="2" t="s">
        <v>60</v>
      </c>
      <c r="G28" s="1">
        <v>62</v>
      </c>
      <c r="H28" s="1">
        <v>3885960</v>
      </c>
    </row>
    <row r="29" spans="2:13">
      <c r="B29" s="2">
        <v>26</v>
      </c>
      <c r="C29" s="31">
        <v>39676</v>
      </c>
      <c r="D29" s="2" t="s">
        <v>66</v>
      </c>
      <c r="E29" s="2" t="s">
        <v>62</v>
      </c>
      <c r="F29" s="2" t="s">
        <v>60</v>
      </c>
      <c r="G29" s="1">
        <v>62</v>
      </c>
      <c r="H29" s="1">
        <v>2761830</v>
      </c>
    </row>
    <row r="30" spans="2:13">
      <c r="B30" s="2">
        <v>27</v>
      </c>
      <c r="C30" s="31">
        <v>39676</v>
      </c>
      <c r="D30" s="2" t="s">
        <v>66</v>
      </c>
      <c r="E30" s="2" t="s">
        <v>57</v>
      </c>
      <c r="F30" s="2" t="s">
        <v>55</v>
      </c>
      <c r="G30" s="1">
        <v>60</v>
      </c>
      <c r="H30" s="1">
        <v>4748850</v>
      </c>
    </row>
    <row r="31" spans="2:13">
      <c r="B31" s="2">
        <v>28</v>
      </c>
      <c r="C31" s="31">
        <v>39678</v>
      </c>
      <c r="D31" s="2" t="s">
        <v>58</v>
      </c>
      <c r="E31" s="2" t="s">
        <v>54</v>
      </c>
      <c r="F31" s="2" t="s">
        <v>60</v>
      </c>
      <c r="G31" s="1">
        <v>46</v>
      </c>
      <c r="H31" s="1">
        <v>649260</v>
      </c>
    </row>
    <row r="32" spans="2:13">
      <c r="B32" s="2">
        <v>29</v>
      </c>
      <c r="C32" s="31">
        <v>39678</v>
      </c>
      <c r="D32" s="2" t="s">
        <v>58</v>
      </c>
      <c r="E32" s="2" t="s">
        <v>57</v>
      </c>
      <c r="F32" s="2" t="s">
        <v>55</v>
      </c>
      <c r="G32" s="1">
        <v>63</v>
      </c>
      <c r="H32" s="1">
        <v>1295595</v>
      </c>
    </row>
    <row r="33" spans="2:8">
      <c r="B33" s="2">
        <v>30</v>
      </c>
      <c r="C33" s="31">
        <v>39678</v>
      </c>
      <c r="D33" s="2" t="s">
        <v>58</v>
      </c>
      <c r="E33" s="2" t="s">
        <v>59</v>
      </c>
      <c r="F33" s="2" t="s">
        <v>63</v>
      </c>
      <c r="G33" s="1">
        <v>57</v>
      </c>
      <c r="H33" s="1">
        <v>4440300</v>
      </c>
    </row>
    <row r="34" spans="2:8">
      <c r="B34" s="2">
        <v>31</v>
      </c>
      <c r="C34" s="31">
        <v>39682</v>
      </c>
      <c r="D34" s="2" t="s">
        <v>53</v>
      </c>
      <c r="E34" s="2" t="s">
        <v>57</v>
      </c>
      <c r="F34" s="2" t="s">
        <v>63</v>
      </c>
      <c r="G34" s="1">
        <v>63</v>
      </c>
      <c r="H34" s="1">
        <v>3143670</v>
      </c>
    </row>
    <row r="35" spans="2:8">
      <c r="B35" s="2">
        <v>32</v>
      </c>
      <c r="C35" s="31">
        <v>39683</v>
      </c>
      <c r="D35" s="2" t="s">
        <v>66</v>
      </c>
      <c r="E35" s="2" t="s">
        <v>54</v>
      </c>
      <c r="F35" s="2" t="s">
        <v>63</v>
      </c>
      <c r="G35" s="1">
        <v>58</v>
      </c>
      <c r="H35" s="1">
        <v>5821020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피벗테이블-1(완성)</vt:lpstr>
      <vt:lpstr>피벗테이블-2(완성)</vt:lpstr>
      <vt:lpstr>피벗테이블-3(완성)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Windows 사용자</cp:lastModifiedBy>
  <dcterms:created xsi:type="dcterms:W3CDTF">2020-10-28T06:33:42Z</dcterms:created>
  <dcterms:modified xsi:type="dcterms:W3CDTF">2024-06-08T02:55:50Z</dcterms:modified>
</cp:coreProperties>
</file>